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ingstat\ss$\for Website\Q3-21\"/>
    </mc:Choice>
  </mc:AlternateContent>
  <bookViews>
    <workbookView xWindow="0" yWindow="0" windowWidth="19200" windowHeight="10392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E27" i="10"/>
  <c r="E29" i="10" s="1"/>
  <c r="E38" i="10"/>
  <c r="E22" i="10"/>
  <c r="E49" i="10" l="1"/>
  <c r="E51" i="10" s="1"/>
  <c r="F38" i="10"/>
  <c r="F22" i="10"/>
  <c r="F18" i="10" l="1"/>
  <c r="F5" i="10" l="1"/>
  <c r="F27" i="10" s="1"/>
  <c r="F29" i="10" s="1"/>
  <c r="F49" i="10" s="1"/>
  <c r="F51" i="10" s="1"/>
  <c r="E5" i="10" l="1"/>
  <c r="H46" i="10" l="1"/>
  <c r="C25" i="5" l="1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<sst xmlns="http://schemas.openxmlformats.org/spreadsheetml/2006/main" count="720" uniqueCount="564">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</sst>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23" fillId="0" borderId="0" xfId="4" applyFont="1" applyFill="1" applyAlignment="1" applyProtection="1">
      <alignment horizontal="center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zoomScaleNormal="100" workbookViewId="0">
      <selection activeCell="F40" sqref="F40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3" t="s">
        <v>94</v>
      </c>
      <c r="C1" s="133"/>
      <c r="D1" s="133"/>
      <c r="E1" s="133"/>
      <c r="F1" s="133"/>
    </row>
    <row r="2" spans="2:10" x14ac:dyDescent="0.25">
      <c r="B2" s="3"/>
      <c r="C2" s="3"/>
      <c r="D2" s="3"/>
      <c r="E2" s="134" t="s">
        <v>441</v>
      </c>
      <c r="F2" s="134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87102.488320000048</v>
      </c>
      <c r="F5" s="55">
        <v>65541.32501</v>
      </c>
      <c r="G5" s="18"/>
      <c r="H5" s="18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84600.37923000005</v>
      </c>
      <c r="F6" s="59">
        <v>61709.373829999997</v>
      </c>
      <c r="H6" s="18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217.75787</v>
      </c>
      <c r="F7" s="59">
        <v>217.61688000000001</v>
      </c>
      <c r="H7" s="18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130.08609999999999</v>
      </c>
      <c r="F8" s="59">
        <v>1285.0508499999999</v>
      </c>
      <c r="H8" s="18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2083.7163399999999</v>
      </c>
      <c r="F9" s="59">
        <v>2151.2343999999998</v>
      </c>
      <c r="H9" s="18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70.548779999999979</v>
      </c>
      <c r="F10" s="59">
        <v>178.04904999999999</v>
      </c>
      <c r="H10" s="18"/>
      <c r="I10" s="18"/>
      <c r="J10" s="18"/>
    </row>
    <row r="11" spans="2:10" x14ac:dyDescent="0.25">
      <c r="B11" s="52">
        <v>2</v>
      </c>
      <c r="C11" s="53" t="s">
        <v>110</v>
      </c>
      <c r="D11" s="54" t="s">
        <v>111</v>
      </c>
      <c r="E11" s="55">
        <v>-29332.637710000043</v>
      </c>
      <c r="F11" s="55">
        <v>-20578.007880000001</v>
      </c>
      <c r="H11" s="18"/>
      <c r="I11" s="18"/>
      <c r="J11" s="18"/>
    </row>
    <row r="12" spans="2:10" x14ac:dyDescent="0.25">
      <c r="B12" s="56" t="s">
        <v>529</v>
      </c>
      <c r="C12" s="50" t="s">
        <v>112</v>
      </c>
      <c r="D12" s="58" t="s">
        <v>113</v>
      </c>
      <c r="E12" s="59">
        <v>-24571.029590000042</v>
      </c>
      <c r="F12" s="59">
        <v>-15166.026470000004</v>
      </c>
      <c r="H12" s="18"/>
      <c r="I12" s="18"/>
      <c r="J12" s="18"/>
    </row>
    <row r="13" spans="2:10" x14ac:dyDescent="0.25">
      <c r="B13" s="56" t="s">
        <v>530</v>
      </c>
      <c r="C13" s="50" t="s">
        <v>114</v>
      </c>
      <c r="D13" s="60" t="s">
        <v>115</v>
      </c>
      <c r="E13" s="59">
        <v>-26.038880000000006</v>
      </c>
      <c r="F13" s="59">
        <v>-25.147320000000004</v>
      </c>
      <c r="H13" s="18"/>
      <c r="I13" s="18"/>
      <c r="J13" s="18"/>
    </row>
    <row r="14" spans="2:10" x14ac:dyDescent="0.25">
      <c r="B14" s="56" t="s">
        <v>531</v>
      </c>
      <c r="C14" s="50" t="s">
        <v>116</v>
      </c>
      <c r="D14" s="58" t="s">
        <v>117</v>
      </c>
      <c r="E14" s="59">
        <v>-3970.5690000000009</v>
      </c>
      <c r="F14" s="59">
        <v>-4613.390559999998</v>
      </c>
      <c r="H14" s="18"/>
      <c r="I14" s="18"/>
      <c r="J14" s="18"/>
    </row>
    <row r="15" spans="2:10" x14ac:dyDescent="0.25">
      <c r="B15" s="56" t="s">
        <v>532</v>
      </c>
      <c r="C15" s="50" t="s">
        <v>118</v>
      </c>
      <c r="D15" s="58" t="s">
        <v>119</v>
      </c>
      <c r="E15" s="59">
        <v>0</v>
      </c>
      <c r="F15" s="59">
        <v>0</v>
      </c>
      <c r="H15" s="18"/>
      <c r="I15" s="18"/>
      <c r="J15" s="18"/>
    </row>
    <row r="16" spans="2:10" x14ac:dyDescent="0.25">
      <c r="B16" s="56" t="s">
        <v>533</v>
      </c>
      <c r="C16" s="50" t="s">
        <v>120</v>
      </c>
      <c r="D16" s="60" t="s">
        <v>121</v>
      </c>
      <c r="E16" s="59">
        <v>0</v>
      </c>
      <c r="F16" s="59">
        <v>0</v>
      </c>
      <c r="H16" s="18"/>
      <c r="I16" s="18"/>
      <c r="J16" s="18"/>
    </row>
    <row r="17" spans="2:10" x14ac:dyDescent="0.25">
      <c r="B17" s="56" t="s">
        <v>534</v>
      </c>
      <c r="C17" s="50"/>
      <c r="D17" s="58" t="s">
        <v>122</v>
      </c>
      <c r="E17" s="59">
        <v>-765.00023999999996</v>
      </c>
      <c r="F17" s="59">
        <v>-773.44352999999978</v>
      </c>
      <c r="H17" s="18"/>
      <c r="I17" s="18"/>
      <c r="J17" s="18"/>
    </row>
    <row r="18" spans="2:10" x14ac:dyDescent="0.25">
      <c r="B18" s="56" t="s">
        <v>535</v>
      </c>
      <c r="C18" s="50" t="s">
        <v>123</v>
      </c>
      <c r="D18" s="58" t="s">
        <v>124</v>
      </c>
      <c r="E18" s="59">
        <v>0</v>
      </c>
      <c r="F18" s="59">
        <v>0</v>
      </c>
      <c r="H18" s="18"/>
      <c r="I18" s="18"/>
      <c r="J18" s="18"/>
    </row>
    <row r="19" spans="2:10" x14ac:dyDescent="0.25">
      <c r="B19" s="52">
        <v>3</v>
      </c>
      <c r="C19" s="53" t="s">
        <v>125</v>
      </c>
      <c r="D19" s="54" t="s">
        <v>126</v>
      </c>
      <c r="E19" s="55">
        <v>57769.850610000009</v>
      </c>
      <c r="F19" s="55">
        <v>44963.317129999996</v>
      </c>
      <c r="H19" s="18"/>
      <c r="I19" s="18"/>
      <c r="J19" s="18"/>
    </row>
    <row r="20" spans="2:10" x14ac:dyDescent="0.25">
      <c r="B20" s="52">
        <v>4</v>
      </c>
      <c r="C20" s="53" t="s">
        <v>127</v>
      </c>
      <c r="D20" s="54" t="s">
        <v>128</v>
      </c>
      <c r="E20" s="55">
        <v>28877.756440000092</v>
      </c>
      <c r="F20" s="55">
        <v>19449.972489999891</v>
      </c>
      <c r="H20" s="18"/>
      <c r="I20" s="18"/>
      <c r="J20" s="18"/>
    </row>
    <row r="21" spans="2:10" x14ac:dyDescent="0.25">
      <c r="B21" s="56" t="s">
        <v>536</v>
      </c>
      <c r="C21" s="50" t="s">
        <v>129</v>
      </c>
      <c r="D21" s="58" t="s">
        <v>130</v>
      </c>
      <c r="E21" s="59">
        <v>18873.764540000062</v>
      </c>
      <c r="F21" s="59">
        <v>13215.728069999954</v>
      </c>
      <c r="H21" s="18"/>
      <c r="I21" s="18"/>
      <c r="J21" s="18"/>
    </row>
    <row r="22" spans="2:10" x14ac:dyDescent="0.25">
      <c r="B22" s="56" t="s">
        <v>537</v>
      </c>
      <c r="C22" s="50" t="s">
        <v>131</v>
      </c>
      <c r="D22" s="60" t="s">
        <v>132</v>
      </c>
      <c r="E22" s="59">
        <v>1968.4038200000273</v>
      </c>
      <c r="F22" s="59">
        <v>2869.8786699999368</v>
      </c>
      <c r="H22" s="18"/>
      <c r="I22" s="18"/>
      <c r="J22" s="18"/>
    </row>
    <row r="23" spans="2:10" x14ac:dyDescent="0.25">
      <c r="B23" s="56" t="s">
        <v>538</v>
      </c>
      <c r="C23" s="50" t="s">
        <v>133</v>
      </c>
      <c r="D23" s="60" t="s">
        <v>134</v>
      </c>
      <c r="E23" s="59">
        <v>-329.22611000000001</v>
      </c>
      <c r="F23" s="59">
        <v>-283.75022000000007</v>
      </c>
      <c r="H23" s="18"/>
      <c r="I23" s="18"/>
      <c r="J23" s="18"/>
    </row>
    <row r="24" spans="2:10" x14ac:dyDescent="0.25">
      <c r="B24" s="56" t="s">
        <v>539</v>
      </c>
      <c r="C24" s="50" t="s">
        <v>135</v>
      </c>
      <c r="D24" s="58" t="s">
        <v>136</v>
      </c>
      <c r="E24" s="59">
        <v>8364.8141900000028</v>
      </c>
      <c r="F24" s="59">
        <v>3648.1159699999994</v>
      </c>
      <c r="H24" s="18"/>
      <c r="I24" s="18"/>
      <c r="J24" s="18"/>
    </row>
    <row r="25" spans="2:10" x14ac:dyDescent="0.25">
      <c r="B25" s="52">
        <v>5</v>
      </c>
      <c r="C25" s="53" t="s">
        <v>137</v>
      </c>
      <c r="D25" s="54" t="s">
        <v>138</v>
      </c>
      <c r="E25" s="55">
        <v>-68802.957910000012</v>
      </c>
      <c r="F25" s="55">
        <v>-51279.036709999978</v>
      </c>
      <c r="H25" s="18"/>
      <c r="I25" s="18"/>
      <c r="J25" s="18"/>
    </row>
    <row r="26" spans="2:10" x14ac:dyDescent="0.25">
      <c r="B26" s="56" t="s">
        <v>540</v>
      </c>
      <c r="C26" s="50" t="s">
        <v>139</v>
      </c>
      <c r="D26" s="58" t="s">
        <v>140</v>
      </c>
      <c r="E26" s="59">
        <v>-28968.644810000002</v>
      </c>
      <c r="F26" s="59">
        <v>-23189.570119999968</v>
      </c>
      <c r="H26" s="18"/>
      <c r="I26" s="18"/>
      <c r="J26" s="18"/>
    </row>
    <row r="27" spans="2:10" x14ac:dyDescent="0.25">
      <c r="B27" s="56" t="s">
        <v>541</v>
      </c>
      <c r="C27" s="50" t="s">
        <v>141</v>
      </c>
      <c r="D27" s="58" t="s">
        <v>142</v>
      </c>
      <c r="E27" s="59">
        <v>-20037.702410000002</v>
      </c>
      <c r="F27" s="59">
        <v>-13841.859559999999</v>
      </c>
      <c r="H27" s="18"/>
      <c r="I27" s="18"/>
      <c r="J27" s="18"/>
    </row>
    <row r="28" spans="2:10" x14ac:dyDescent="0.25">
      <c r="B28" s="56" t="s">
        <v>542</v>
      </c>
      <c r="C28" s="50" t="s">
        <v>143</v>
      </c>
      <c r="D28" s="58" t="s">
        <v>144</v>
      </c>
      <c r="E28" s="59">
        <v>-4830.4093200000034</v>
      </c>
      <c r="F28" s="59">
        <v>-3996.4016900000015</v>
      </c>
      <c r="H28" s="18"/>
      <c r="I28" s="18"/>
      <c r="J28" s="18"/>
    </row>
    <row r="29" spans="2:10" x14ac:dyDescent="0.25">
      <c r="B29" s="56" t="s">
        <v>543</v>
      </c>
      <c r="C29" s="50" t="s">
        <v>145</v>
      </c>
      <c r="D29" s="58" t="s">
        <v>146</v>
      </c>
      <c r="E29" s="59">
        <v>-14966.201369999997</v>
      </c>
      <c r="F29" s="59">
        <v>-10251.205340000013</v>
      </c>
      <c r="H29" s="18"/>
      <c r="I29" s="18"/>
      <c r="J29" s="18"/>
    </row>
    <row r="30" spans="2:10" x14ac:dyDescent="0.25">
      <c r="B30" s="52">
        <v>6</v>
      </c>
      <c r="C30" s="61" t="s">
        <v>33</v>
      </c>
      <c r="D30" s="54" t="s">
        <v>147</v>
      </c>
      <c r="E30" s="55">
        <v>-13834.257889999992</v>
      </c>
      <c r="F30" s="55">
        <v>-1886.4346200000025</v>
      </c>
      <c r="H30" s="18"/>
      <c r="I30" s="18"/>
      <c r="J30" s="18"/>
    </row>
    <row r="31" spans="2:10" x14ac:dyDescent="0.25">
      <c r="B31" s="52">
        <v>7</v>
      </c>
      <c r="C31" s="53" t="s">
        <v>148</v>
      </c>
      <c r="D31" s="54" t="s">
        <v>149</v>
      </c>
      <c r="E31" s="55">
        <v>4010.3912500001043</v>
      </c>
      <c r="F31" s="55">
        <v>11247.818289999906</v>
      </c>
      <c r="H31" s="18"/>
      <c r="I31" s="18"/>
      <c r="J31" s="18"/>
    </row>
    <row r="32" spans="2:10" x14ac:dyDescent="0.25">
      <c r="B32" s="62">
        <v>8</v>
      </c>
      <c r="C32" s="50" t="s">
        <v>150</v>
      </c>
      <c r="D32" s="58" t="s">
        <v>151</v>
      </c>
      <c r="E32" s="59">
        <v>0</v>
      </c>
      <c r="F32" s="59">
        <v>0</v>
      </c>
      <c r="H32" s="18"/>
      <c r="I32" s="18"/>
      <c r="J32" s="18"/>
    </row>
    <row r="33" spans="2:10" x14ac:dyDescent="0.25">
      <c r="B33" s="52">
        <v>9</v>
      </c>
      <c r="C33" s="53" t="s">
        <v>152</v>
      </c>
      <c r="D33" s="54" t="s">
        <v>153</v>
      </c>
      <c r="E33" s="55">
        <v>4010.3912500001043</v>
      </c>
      <c r="F33" s="55">
        <v>11247.818289999906</v>
      </c>
      <c r="H33" s="18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opLeftCell="A20" zoomScaleNormal="100" workbookViewId="0">
      <selection activeCell="E50" sqref="E50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35" t="s">
        <v>0</v>
      </c>
      <c r="C1" s="135"/>
      <c r="D1" s="135"/>
      <c r="E1" s="135"/>
      <c r="F1" s="135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960801.52106945089</v>
      </c>
      <c r="F5" s="55">
        <v>815811.31067911186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114010.76868000007</v>
      </c>
      <c r="F6" s="42">
        <v>102098.70162000005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53622.885419999999</v>
      </c>
      <c r="F7" s="42">
        <v>44192.79002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25657.121090000001</v>
      </c>
      <c r="F8" s="42">
        <v>48057.070609999995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1912.1232300000001</v>
      </c>
      <c r="F9" s="42">
        <v>5766.2410542500002</v>
      </c>
      <c r="G9" s="32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727054.5541500058</v>
      </c>
      <c r="F10" s="42">
        <v>567312.5044699983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421042.45562759996</v>
      </c>
      <c r="F11" s="70">
        <v>308339.08983699989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246002.47809040017</v>
      </c>
      <c r="F12" s="70">
        <v>200586.79019999993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60009.620431999843</v>
      </c>
      <c r="F13" s="70">
        <v>58386.624433000099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91047.8589690472</v>
      </c>
      <c r="F15" s="42">
        <v>89357.347227173042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636006.6951809586</v>
      </c>
      <c r="F16" s="42">
        <v>477955.15724282525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80606.13242249997</v>
      </c>
      <c r="F17" s="42">
        <v>77407.167434999981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15350.298508494285</v>
      </c>
      <c r="F18" s="42">
        <v>15299.153914001585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29268.051297497957</v>
      </c>
      <c r="F21" s="42">
        <v>40667.583543034991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862993.94426999998</v>
      </c>
      <c r="F22" s="55">
        <v>719045.26114999992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656466.87731000001</v>
      </c>
      <c r="F23" s="42">
        <v>522366.50766999985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549292.77324000001</v>
      </c>
      <c r="F24" s="70">
        <v>426249.62874999992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107174.10407000003</v>
      </c>
      <c r="F25" s="70">
        <v>96116.878919999945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34725.471960000003</v>
      </c>
      <c r="F26" s="42">
        <v>34725.471960000003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137898.42684</v>
      </c>
      <c r="F27" s="42">
        <v>126121.10673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17000</v>
      </c>
      <c r="F31" s="42">
        <v>17000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16903.168159999987</v>
      </c>
      <c r="F32" s="42">
        <v>18832.174790000066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97807.57679945069</v>
      </c>
      <c r="F33" s="55">
        <v>96766.049529111828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125686.35567999998</v>
      </c>
      <c r="F34" s="42">
        <v>125686.35567999998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-36272.923400000072</v>
      </c>
      <c r="F36" s="42">
        <v>-36256.089410000073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7910.3744694507814</v>
      </c>
      <c r="F37" s="42">
        <v>6852.0132091119176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7639.0912471117181</v>
      </c>
      <c r="F38" s="42">
        <v>6604.1478245399921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271.28322233906329</v>
      </c>
      <c r="F39" s="42">
        <v>247.86538457192569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960801.52106945065</v>
      </c>
      <c r="F41" s="55">
        <v>815811.31067911175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zoomScaleNormal="100" workbookViewId="0">
      <selection activeCell="E35" sqref="E35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36" t="s">
        <v>154</v>
      </c>
      <c r="C1" s="136"/>
      <c r="D1" s="136"/>
      <c r="E1" s="136"/>
      <c r="F1" s="136"/>
    </row>
    <row r="2" spans="2:8" x14ac:dyDescent="0.25">
      <c r="B2" s="1"/>
      <c r="C2" s="1"/>
      <c r="D2" s="2"/>
      <c r="E2" s="29"/>
      <c r="F2" s="25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26680.735821313967</v>
      </c>
      <c r="F5" s="55">
        <f>SUM(F6:F16)</f>
        <v>13150.22477999996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86615.098921313969</v>
      </c>
      <c r="F6" s="75">
        <v>62463.033769999973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-25085.346810000003</v>
      </c>
      <c r="F7" s="75">
        <v>-21818.031119999992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18873.764540000007</v>
      </c>
      <c r="F8" s="75">
        <v>14561.68406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-13894.523359999999</v>
      </c>
      <c r="F9" s="75">
        <v>-9826.1917999999969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2365.8017299999992</v>
      </c>
      <c r="F10" s="75">
        <v>2843.8318999999988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-28968.644810000002</v>
      </c>
      <c r="F12" s="75">
        <v>-23189.570120000004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-7035.0780200000008</v>
      </c>
      <c r="F13" s="75">
        <v>-5591.9943799999992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6316.8870921429934</v>
      </c>
      <c r="F14" s="75">
        <v>3440.2547799999979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605.40098785699934</v>
      </c>
      <c r="F15" s="75">
        <v>-75.889030000003956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-13112.624449999996</v>
      </c>
      <c r="F16" s="75">
        <v>-9656.9032800000059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f>SUM(E19:E21)</f>
        <v>-128256.34883682145</v>
      </c>
      <c r="F18" s="76">
        <f>SUM(F19:F21)</f>
        <v>-55336.571251997724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24084.028884249987</v>
      </c>
      <c r="F19" s="75">
        <v>-14274.718070000003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-163268.91232687465</v>
      </c>
      <c r="F20" s="75">
        <v>-48867.035090390498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10928.534605803205</v>
      </c>
      <c r="F21" s="75">
        <v>7805.1819083927794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f>SUM(E23:E26)</f>
        <v>138679.29535000009</v>
      </c>
      <c r="F22" s="76">
        <f>SUM(F23:F26)</f>
        <v>-39381.308157500105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11777.320109999991</v>
      </c>
      <c r="F23" s="75">
        <v>14572.130140000001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6713.9469700000009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134100.36964000016</v>
      </c>
      <c r="F25" s="75">
        <v>-56612.756430000067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-7198.3944000000802</v>
      </c>
      <c r="F26" s="75">
        <v>-4054.6288375000345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E22+E18+E5</f>
        <v>37103.682334492609</v>
      </c>
      <c r="F27" s="55">
        <f>F22+F18+F5</f>
        <v>-81567.654629497876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-403</v>
      </c>
      <c r="F28" s="75">
        <v>-1270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36700.682334492609</v>
      </c>
      <c r="F29" s="55">
        <f>SUM(F27:F28)</f>
        <v>-82837.654629497876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-8659.1073500000693</v>
      </c>
      <c r="F31" s="75">
        <v>-9327.6423199999954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39.60296000007645</v>
      </c>
      <c r="F32" s="75">
        <v>246.04138000000077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-3430.0919599999997</v>
      </c>
      <c r="F33" s="75">
        <v>-2094.6494724999998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0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1113.3</v>
      </c>
      <c r="F35" s="75">
        <v>0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-9430.0953999999983</v>
      </c>
      <c r="F36" s="75">
        <v>49018.367369999993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2.3996300000000019</v>
      </c>
      <c r="F37" s="75">
        <v>-1.8768999999999778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-20363.992119999992</v>
      </c>
      <c r="F38" s="55">
        <f>SUM(F31:F37)</f>
        <v>37840.240057499992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>
        <v>0</v>
      </c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>
        <v>0</v>
      </c>
      <c r="F40" s="75">
        <v>0</v>
      </c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>
        <v>0</v>
      </c>
      <c r="F41" s="75">
        <v>0</v>
      </c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>
        <v>0</v>
      </c>
      <c r="F42" s="75">
        <v>0</v>
      </c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0</v>
      </c>
      <c r="F43" s="75">
        <v>0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>
        <v>0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-4043.2191600000001</v>
      </c>
      <c r="F45" s="75">
        <v>-6353.6301100000001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>
        <v>0</v>
      </c>
      <c r="F46" s="75">
        <v>0</v>
      </c>
      <c r="H46" s="12">
        <f t="shared" ref="H46" si="0">G46-E46</f>
        <v>0</v>
      </c>
    </row>
    <row r="47" spans="2:8" x14ac:dyDescent="0.25">
      <c r="B47" s="52">
        <v>8</v>
      </c>
      <c r="C47" s="53" t="s">
        <v>246</v>
      </c>
      <c r="D47" s="54" t="s">
        <v>247</v>
      </c>
      <c r="E47" s="55">
        <v>-4043.2191600000001</v>
      </c>
      <c r="F47" s="55">
        <v>-6353.6301100000001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102098.70162000005</v>
      </c>
      <c r="F48" s="55">
        <v>142948.50251999998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E47+E38+E29</f>
        <v>12293.471054492617</v>
      </c>
      <c r="F49" s="55">
        <f>F47+F38+F29</f>
        <v>-51351.044681997882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-381.40215999980921</v>
      </c>
      <c r="F50" s="78">
        <v>27.546769999971801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114010.77051449286</v>
      </c>
      <c r="F51" s="55">
        <f>SUM(F48:F50)</f>
        <v>91625.004608002069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D25" sqref="D25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16384" width="9.109375" style="6"/>
  </cols>
  <sheetData>
    <row r="1" spans="2:9" x14ac:dyDescent="0.25">
      <c r="B1" s="137" t="s">
        <v>256</v>
      </c>
      <c r="C1" s="137"/>
      <c r="D1" s="137"/>
      <c r="E1" s="137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717198.82492095267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93330.563851863073</v>
      </c>
      <c r="F4" s="13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67544.799520582616</v>
      </c>
      <c r="F5" s="132"/>
    </row>
    <row r="6" spans="2:9" x14ac:dyDescent="0.25">
      <c r="B6" s="49">
        <v>1.3</v>
      </c>
      <c r="C6" s="50" t="s">
        <v>264</v>
      </c>
      <c r="D6" s="58" t="s">
        <v>265</v>
      </c>
      <c r="E6" s="59">
        <v>110372.90442011342</v>
      </c>
      <c r="F6" s="132"/>
    </row>
    <row r="7" spans="2:9" x14ac:dyDescent="0.25">
      <c r="B7" s="49">
        <v>1.4</v>
      </c>
      <c r="C7" s="50" t="s">
        <v>266</v>
      </c>
      <c r="D7" s="58" t="s">
        <v>267</v>
      </c>
      <c r="E7" s="59">
        <v>111729.16545435802</v>
      </c>
      <c r="F7" s="132"/>
    </row>
    <row r="8" spans="2:9" x14ac:dyDescent="0.25">
      <c r="B8" s="49">
        <v>1.5</v>
      </c>
      <c r="C8" s="50" t="s">
        <v>268</v>
      </c>
      <c r="D8" s="58" t="s">
        <v>269</v>
      </c>
      <c r="E8" s="59">
        <v>75478.705757838485</v>
      </c>
      <c r="F8" s="132"/>
    </row>
    <row r="9" spans="2:9" x14ac:dyDescent="0.25">
      <c r="B9" s="49">
        <v>1.6</v>
      </c>
      <c r="C9" s="50" t="s">
        <v>270</v>
      </c>
      <c r="D9" s="58" t="s">
        <v>271</v>
      </c>
      <c r="E9" s="59">
        <v>258742.68591619702</v>
      </c>
      <c r="F9" s="13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642460.76567245589</v>
      </c>
      <c r="F10" s="13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106277.35182149202</v>
      </c>
      <c r="F11" s="13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136208.57504564786</v>
      </c>
      <c r="F12" s="13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227441.87259231613</v>
      </c>
      <c r="F13" s="13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63690.668112999971</v>
      </c>
      <c r="F14" s="13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43916.312299999998</v>
      </c>
      <c r="F15" s="13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64925.985799999959</v>
      </c>
      <c r="F16" s="132"/>
    </row>
    <row r="17" spans="2:6" x14ac:dyDescent="0.25">
      <c r="B17" s="54">
        <v>3</v>
      </c>
      <c r="C17" s="55" t="s">
        <v>274</v>
      </c>
      <c r="D17" s="54" t="s">
        <v>275</v>
      </c>
      <c r="E17" s="55">
        <f>E3-E10</f>
        <v>74738.059248496778</v>
      </c>
      <c r="F17" s="132"/>
    </row>
    <row r="18" spans="2:6" x14ac:dyDescent="0.25">
      <c r="B18" s="49">
        <v>3.1</v>
      </c>
      <c r="C18" s="50" t="s">
        <v>260</v>
      </c>
      <c r="D18" s="58" t="s">
        <v>261</v>
      </c>
      <c r="E18" s="59">
        <f>E4-E11</f>
        <v>-12946.787969628946</v>
      </c>
      <c r="F18" s="132"/>
    </row>
    <row r="19" spans="2:6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-68663.775525065241</v>
      </c>
      <c r="F19" s="132"/>
    </row>
    <row r="20" spans="2:6" x14ac:dyDescent="0.25">
      <c r="B20" s="49">
        <v>3.3</v>
      </c>
      <c r="C20" s="50" t="s">
        <v>264</v>
      </c>
      <c r="D20" s="58" t="s">
        <v>265</v>
      </c>
      <c r="E20" s="59">
        <f t="shared" si="0"/>
        <v>-117068.9681722027</v>
      </c>
      <c r="F20" s="132"/>
    </row>
    <row r="21" spans="2:6" x14ac:dyDescent="0.25">
      <c r="B21" s="49">
        <v>3.4</v>
      </c>
      <c r="C21" s="50" t="s">
        <v>266</v>
      </c>
      <c r="D21" s="58" t="s">
        <v>267</v>
      </c>
      <c r="E21" s="59">
        <f t="shared" si="0"/>
        <v>48038.497341358052</v>
      </c>
      <c r="F21" s="132"/>
    </row>
    <row r="22" spans="2:6" x14ac:dyDescent="0.25">
      <c r="B22" s="49">
        <v>3.5</v>
      </c>
      <c r="C22" s="50" t="s">
        <v>268</v>
      </c>
      <c r="D22" s="58" t="s">
        <v>269</v>
      </c>
      <c r="E22" s="59">
        <f t="shared" si="0"/>
        <v>31562.393457838487</v>
      </c>
      <c r="F22" s="132"/>
    </row>
    <row r="23" spans="2:6" x14ac:dyDescent="0.25">
      <c r="B23" s="49">
        <v>3.6</v>
      </c>
      <c r="C23" s="50" t="s">
        <v>270</v>
      </c>
      <c r="D23" s="58" t="s">
        <v>271</v>
      </c>
      <c r="E23" s="59">
        <f t="shared" si="0"/>
        <v>193816.70011619705</v>
      </c>
      <c r="F23" s="132"/>
    </row>
    <row r="24" spans="2:6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E40" sqref="E40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36" t="s">
        <v>276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39" t="s">
        <v>278</v>
      </c>
      <c r="B4" s="139"/>
      <c r="C4" s="139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40" t="s">
        <v>279</v>
      </c>
      <c r="B5" s="82"/>
      <c r="C5" s="143" t="s">
        <v>280</v>
      </c>
      <c r="D5" s="143" t="s">
        <v>281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ht="12.75" hidden="1" customHeight="1" x14ac:dyDescent="0.25">
      <c r="A6" s="141"/>
      <c r="B6" s="82"/>
      <c r="C6" s="143"/>
      <c r="D6" s="82"/>
      <c r="E6" s="82"/>
      <c r="F6" s="82"/>
      <c r="G6" s="82"/>
      <c r="H6" s="138" t="s">
        <v>282</v>
      </c>
      <c r="I6" s="138"/>
      <c r="J6" s="138"/>
      <c r="K6" s="138"/>
      <c r="L6" s="82"/>
      <c r="M6" s="82"/>
      <c r="N6" s="82"/>
      <c r="O6" s="82"/>
      <c r="P6" s="82"/>
      <c r="Q6" s="82"/>
    </row>
    <row r="7" spans="1:17" x14ac:dyDescent="0.25">
      <c r="A7" s="141"/>
      <c r="B7" s="82"/>
      <c r="C7" s="143"/>
      <c r="D7" s="143" t="s">
        <v>283</v>
      </c>
      <c r="E7" s="143" t="s">
        <v>284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.75" hidden="1" customHeight="1" x14ac:dyDescent="0.25">
      <c r="A8" s="141"/>
      <c r="B8" s="82"/>
      <c r="C8" s="143"/>
      <c r="D8" s="143"/>
      <c r="E8" s="82"/>
      <c r="F8" s="82"/>
      <c r="G8" s="82"/>
      <c r="H8" s="138" t="s">
        <v>285</v>
      </c>
      <c r="I8" s="138"/>
      <c r="J8" s="138"/>
      <c r="K8" s="138"/>
      <c r="L8" s="82"/>
      <c r="M8" s="82"/>
      <c r="N8" s="82"/>
      <c r="O8" s="82"/>
      <c r="P8" s="82"/>
      <c r="Q8" s="82"/>
    </row>
    <row r="9" spans="1:17" ht="26.4" x14ac:dyDescent="0.25">
      <c r="A9" s="142"/>
      <c r="B9" s="82"/>
      <c r="C9" s="143"/>
      <c r="D9" s="143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727054.55414999987</v>
      </c>
      <c r="D11" s="87">
        <v>610337.09982538794</v>
      </c>
      <c r="E11" s="87">
        <v>26402.815170999962</v>
      </c>
      <c r="F11" s="87">
        <v>6178.5497409999925</v>
      </c>
      <c r="G11" s="87">
        <v>12195.185950212006</v>
      </c>
      <c r="H11" s="87">
        <v>8478.4271450000033</v>
      </c>
      <c r="I11" s="87">
        <v>6440.6541719999987</v>
      </c>
      <c r="J11" s="87">
        <v>2815.3124830000011</v>
      </c>
      <c r="K11" s="87">
        <v>2117.1047190000036</v>
      </c>
      <c r="L11" s="87">
        <v>3700.3192779999981</v>
      </c>
      <c r="M11" s="87">
        <v>2467.2971389999957</v>
      </c>
      <c r="N11" s="87">
        <v>1384.0352549999996</v>
      </c>
      <c r="O11" s="87">
        <v>1682.3086870000016</v>
      </c>
      <c r="P11" s="87">
        <v>3747.4599160000002</v>
      </c>
      <c r="Q11" s="87">
        <v>39107.984668399986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246002.47809039976</v>
      </c>
      <c r="D12" s="42">
        <v>189525.7116369998</v>
      </c>
      <c r="E12" s="42">
        <v>2727.6980870000007</v>
      </c>
      <c r="F12" s="42">
        <v>643.61740000000009</v>
      </c>
      <c r="G12" s="42">
        <v>7717.97073</v>
      </c>
      <c r="H12" s="42">
        <v>5067.2505400000009</v>
      </c>
      <c r="I12" s="42">
        <v>3626.357735</v>
      </c>
      <c r="J12" s="42">
        <v>746.77460999999994</v>
      </c>
      <c r="K12" s="42">
        <v>103.59280999999987</v>
      </c>
      <c r="L12" s="42">
        <v>2031.7851749999998</v>
      </c>
      <c r="M12" s="42">
        <v>100.25988999999981</v>
      </c>
      <c r="N12" s="42">
        <v>91.841040000000021</v>
      </c>
      <c r="O12" s="42">
        <v>146.80686100000003</v>
      </c>
      <c r="P12" s="42">
        <v>1873.2335919999998</v>
      </c>
      <c r="Q12" s="42">
        <v>31599.577983399995</v>
      </c>
    </row>
    <row r="13" spans="1:17" x14ac:dyDescent="0.25">
      <c r="A13" s="35" t="s">
        <v>318</v>
      </c>
      <c r="B13" s="43" t="s">
        <v>319</v>
      </c>
      <c r="C13" s="87">
        <f t="shared" si="0"/>
        <v>421042.45562760037</v>
      </c>
      <c r="D13" s="42">
        <v>363224.08835438831</v>
      </c>
      <c r="E13" s="42">
        <v>22968.396122999962</v>
      </c>
      <c r="F13" s="42">
        <v>5455.4088109999921</v>
      </c>
      <c r="G13" s="42">
        <v>4234.5358932120062</v>
      </c>
      <c r="H13" s="42">
        <v>3350.2705400000023</v>
      </c>
      <c r="I13" s="42">
        <v>2756.5373299999987</v>
      </c>
      <c r="J13" s="42">
        <v>2052.264810000001</v>
      </c>
      <c r="K13" s="42">
        <v>1890.1319590000037</v>
      </c>
      <c r="L13" s="42">
        <v>1658.6051699999985</v>
      </c>
      <c r="M13" s="42">
        <v>2353.0498259999958</v>
      </c>
      <c r="N13" s="42">
        <v>1292.1942149999995</v>
      </c>
      <c r="O13" s="42">
        <v>1476.6120430000014</v>
      </c>
      <c r="P13" s="42">
        <v>1786.0133340000004</v>
      </c>
      <c r="Q13" s="42">
        <v>6544.3472189999911</v>
      </c>
    </row>
    <row r="14" spans="1:17" x14ac:dyDescent="0.25">
      <c r="A14" s="88" t="s">
        <v>320</v>
      </c>
      <c r="B14" s="89" t="s">
        <v>321</v>
      </c>
      <c r="C14" s="87">
        <f t="shared" si="0"/>
        <v>60009.620431999836</v>
      </c>
      <c r="D14" s="42">
        <v>57587.299833999838</v>
      </c>
      <c r="E14" s="42">
        <v>706.72096099999987</v>
      </c>
      <c r="F14" s="42">
        <v>79.523530000000008</v>
      </c>
      <c r="G14" s="42">
        <v>242.67932699999997</v>
      </c>
      <c r="H14" s="42">
        <v>60.906065000000012</v>
      </c>
      <c r="I14" s="42">
        <v>57.759107</v>
      </c>
      <c r="J14" s="42">
        <v>16.273062999999997</v>
      </c>
      <c r="K14" s="42">
        <v>123.37994999999999</v>
      </c>
      <c r="L14" s="42">
        <v>9.9289330000000007</v>
      </c>
      <c r="M14" s="42">
        <v>13.987423</v>
      </c>
      <c r="N14" s="42">
        <v>0</v>
      </c>
      <c r="O14" s="42">
        <v>58.889783000000001</v>
      </c>
      <c r="P14" s="42">
        <v>88.212990000000005</v>
      </c>
      <c r="Q14" s="42">
        <v>964.05946599999982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727054.55415000592</v>
      </c>
      <c r="D21" s="91">
        <v>552207.68726900569</v>
      </c>
      <c r="E21" s="91">
        <v>13975.814941000008</v>
      </c>
      <c r="F21" s="91">
        <v>0.62337000000000009</v>
      </c>
      <c r="G21" s="91">
        <v>142168.41109400016</v>
      </c>
      <c r="H21" s="91">
        <v>15850.133071</v>
      </c>
      <c r="I21" s="91">
        <v>2851.8844050000007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246002.47809039985</v>
      </c>
      <c r="D22" s="42">
        <v>129937.03564539968</v>
      </c>
      <c r="E22" s="42">
        <v>2335.7037559999999</v>
      </c>
      <c r="F22" s="42">
        <v>0.62337000000000009</v>
      </c>
      <c r="G22" s="42">
        <v>95615.224795000191</v>
      </c>
      <c r="H22" s="42">
        <v>15600.253344000001</v>
      </c>
      <c r="I22" s="42">
        <v>2513.6371800000006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421042.45562760602</v>
      </c>
      <c r="D23" s="42">
        <v>405398.98727960599</v>
      </c>
      <c r="E23" s="42">
        <v>11640.111185000009</v>
      </c>
      <c r="F23" s="42">
        <v>0</v>
      </c>
      <c r="G23" s="42">
        <v>3501.5109410000005</v>
      </c>
      <c r="H23" s="42">
        <v>249.87972699999997</v>
      </c>
      <c r="I23" s="42">
        <v>251.96649500000001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60009.620431999967</v>
      </c>
      <c r="D24" s="42">
        <v>16871.664344000004</v>
      </c>
      <c r="E24" s="42">
        <v>0</v>
      </c>
      <c r="F24" s="42">
        <v>0</v>
      </c>
      <c r="G24" s="42">
        <v>43051.675357999964</v>
      </c>
      <c r="H24" s="42">
        <v>0</v>
      </c>
      <c r="I24" s="42">
        <v>86.280730000000005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topLeftCell="B1" zoomScaleNormal="100" workbookViewId="0">
      <selection activeCell="H34" sqref="H34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35" t="s">
        <v>339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 hidden="1" x14ac:dyDescent="0.25">
      <c r="B3" s="17"/>
      <c r="C3" s="17"/>
      <c r="D3" s="144" t="s">
        <v>340</v>
      </c>
      <c r="E3" s="144"/>
      <c r="F3" s="144"/>
      <c r="G3" s="3"/>
      <c r="H3" s="3"/>
      <c r="I3" s="3"/>
      <c r="J3" s="3"/>
      <c r="K3" s="3"/>
      <c r="L3" s="3"/>
      <c r="M3" s="145" t="s">
        <v>1</v>
      </c>
      <c r="N3" s="145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123532.87577000006</v>
      </c>
      <c r="F6" s="38">
        <v>6763.9845650246498</v>
      </c>
      <c r="G6" s="38">
        <v>23580.053847893287</v>
      </c>
      <c r="H6" s="38">
        <v>50100.169816442154</v>
      </c>
      <c r="I6" s="38">
        <v>67544.799520582616</v>
      </c>
      <c r="J6" s="38">
        <v>51787.502585155926</v>
      </c>
      <c r="K6" s="38">
        <v>58585.401834957491</v>
      </c>
      <c r="L6" s="38">
        <v>111729.16545435802</v>
      </c>
      <c r="M6" s="38">
        <v>289444.47287328512</v>
      </c>
      <c r="N6" s="38">
        <v>177733.09480174561</v>
      </c>
      <c r="O6" s="38">
        <v>960801.52106944495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102805.77298000007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11204.995699999983</v>
      </c>
      <c r="O7" s="91">
        <v>114010.76868000005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20727.10278999999</v>
      </c>
      <c r="F8" s="42">
        <v>2078.1420699999999</v>
      </c>
      <c r="G8" s="42">
        <v>3197.9516200000003</v>
      </c>
      <c r="H8" s="42">
        <v>15802.019940000002</v>
      </c>
      <c r="I8" s="42">
        <v>0</v>
      </c>
      <c r="J8" s="42">
        <v>0</v>
      </c>
      <c r="K8" s="42">
        <v>10021.5</v>
      </c>
      <c r="L8" s="42">
        <v>0</v>
      </c>
      <c r="M8" s="42">
        <v>1796.1689999999999</v>
      </c>
      <c r="N8" s="42">
        <v>0</v>
      </c>
      <c r="O8" s="91">
        <v>53622.885419999999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4685.8424950246499</v>
      </c>
      <c r="G9" s="42">
        <v>12541.355060396279</v>
      </c>
      <c r="H9" s="42">
        <v>34298.149876442149</v>
      </c>
      <c r="I9" s="42">
        <v>50544.799520582616</v>
      </c>
      <c r="J9" s="42">
        <v>43287.502585155926</v>
      </c>
      <c r="K9" s="42">
        <v>48563.901834957491</v>
      </c>
      <c r="L9" s="42">
        <v>109817.04222435803</v>
      </c>
      <c r="M9" s="42">
        <v>287648.30387328513</v>
      </c>
      <c r="N9" s="42">
        <v>44619.797710750427</v>
      </c>
      <c r="O9" s="91">
        <v>636006.69518095278</v>
      </c>
    </row>
    <row r="10" spans="2:17" ht="11.25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1912.1232300000004</v>
      </c>
      <c r="M10" s="42">
        <v>0</v>
      </c>
      <c r="N10" s="42">
        <v>157.12108999999964</v>
      </c>
      <c r="O10" s="91">
        <v>2069.2443199999998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0</v>
      </c>
      <c r="H13" s="42">
        <v>0</v>
      </c>
      <c r="I13" s="42">
        <v>17000</v>
      </c>
      <c r="J13" s="42">
        <v>8500</v>
      </c>
      <c r="K13" s="42">
        <v>0</v>
      </c>
      <c r="L13" s="42">
        <v>0</v>
      </c>
      <c r="M13" s="42">
        <v>0</v>
      </c>
      <c r="N13" s="42">
        <v>0</v>
      </c>
      <c r="O13" s="91">
        <v>25500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7840.7471674970075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121751.18030099521</v>
      </c>
      <c r="O14" s="91">
        <v>129591.92746849221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203630.01043754403</v>
      </c>
      <c r="F15" s="38">
        <v>8360.4611680000016</v>
      </c>
      <c r="G15" s="38">
        <v>26798.540850999998</v>
      </c>
      <c r="H15" s="38">
        <v>81039.875712492023</v>
      </c>
      <c r="I15" s="38">
        <v>136208.57504564786</v>
      </c>
      <c r="J15" s="38">
        <v>95672.609867999985</v>
      </c>
      <c r="K15" s="38">
        <v>131769.26272431616</v>
      </c>
      <c r="L15" s="38">
        <v>63690.668112999978</v>
      </c>
      <c r="M15" s="38">
        <v>54590.027450000009</v>
      </c>
      <c r="N15" s="38">
        <v>61233.91289999993</v>
      </c>
      <c r="O15" s="38">
        <v>862993.94426999998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8681.3680100000001</v>
      </c>
      <c r="I16" s="42">
        <v>0</v>
      </c>
      <c r="J16" s="42">
        <v>0</v>
      </c>
      <c r="K16" s="42">
        <v>0</v>
      </c>
      <c r="L16" s="42">
        <v>8681.3679800000009</v>
      </c>
      <c r="M16" s="42">
        <v>17362.735970000002</v>
      </c>
      <c r="N16" s="42">
        <v>0</v>
      </c>
      <c r="O16" s="91">
        <v>34725.471960000003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123.78835000000001</v>
      </c>
      <c r="F17" s="42">
        <v>5700.03226</v>
      </c>
      <c r="G17" s="42">
        <v>2701.46245</v>
      </c>
      <c r="H17" s="42">
        <v>12808.61254</v>
      </c>
      <c r="I17" s="42">
        <v>23733.617620000001</v>
      </c>
      <c r="J17" s="42">
        <v>8795.9016599999995</v>
      </c>
      <c r="K17" s="42">
        <v>17124.88465</v>
      </c>
      <c r="L17" s="42">
        <v>4399.9964300000011</v>
      </c>
      <c r="M17" s="42">
        <v>8257.860230000002</v>
      </c>
      <c r="N17" s="42">
        <v>54252.270649999948</v>
      </c>
      <c r="O17" s="91">
        <v>137898.42683999994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203506.22208754404</v>
      </c>
      <c r="F18" s="42">
        <v>2660.4289080000012</v>
      </c>
      <c r="G18" s="42">
        <v>14175.552490999989</v>
      </c>
      <c r="H18" s="42">
        <v>59549.895162492016</v>
      </c>
      <c r="I18" s="42">
        <v>112474.95742564787</v>
      </c>
      <c r="J18" s="42">
        <v>86876.708207999982</v>
      </c>
      <c r="K18" s="42">
        <v>114644.37807431616</v>
      </c>
      <c r="L18" s="42">
        <v>50609.303702999969</v>
      </c>
      <c r="M18" s="42">
        <v>11969.431249999998</v>
      </c>
      <c r="N18" s="42">
        <v>0</v>
      </c>
      <c r="O18" s="91">
        <v>656466.87731000001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203506.22208754404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203506.22208754404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2660.4289080000012</v>
      </c>
      <c r="G20" s="70">
        <v>14175.552490999989</v>
      </c>
      <c r="H20" s="70">
        <v>59549.895162492016</v>
      </c>
      <c r="I20" s="70">
        <v>112474.95742564787</v>
      </c>
      <c r="J20" s="70">
        <v>86876.708207999982</v>
      </c>
      <c r="K20" s="70">
        <v>114644.37807431616</v>
      </c>
      <c r="L20" s="70">
        <v>50609.303702999969</v>
      </c>
      <c r="M20" s="70">
        <v>11969.431249999998</v>
      </c>
      <c r="N20" s="70">
        <v>0</v>
      </c>
      <c r="O20" s="91">
        <v>452960.65522245597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17000</v>
      </c>
      <c r="N21" s="42">
        <v>0</v>
      </c>
      <c r="O21" s="91">
        <v>17000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9921.5259100000021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6981.6422499999844</v>
      </c>
      <c r="O23" s="91">
        <v>16903.168159999987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-80097.134667543971</v>
      </c>
      <c r="F24" s="38">
        <v>-1596.4766029753519</v>
      </c>
      <c r="G24" s="38">
        <v>-3218.4870031067112</v>
      </c>
      <c r="H24" s="38">
        <v>-30939.705896049869</v>
      </c>
      <c r="I24" s="38">
        <v>-68663.775525065241</v>
      </c>
      <c r="J24" s="38">
        <v>-43885.107282844059</v>
      </c>
      <c r="K24" s="38">
        <v>-73183.860889358664</v>
      </c>
      <c r="L24" s="38">
        <v>48038.497341358045</v>
      </c>
      <c r="M24" s="38">
        <v>234854.44542328513</v>
      </c>
      <c r="N24" s="38">
        <v>116499.18190174567</v>
      </c>
      <c r="O24" s="38">
        <v>97807.576799444971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>
      <selection activeCell="H29" sqref="H29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46" t="s">
        <v>394</v>
      </c>
      <c r="C1" s="146"/>
      <c r="D1" s="146"/>
      <c r="E1" s="146"/>
      <c r="F1" s="146"/>
      <c r="G1" s="146"/>
      <c r="H1" s="146"/>
      <c r="I1" s="146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47" t="s">
        <v>395</v>
      </c>
      <c r="E3" s="147"/>
      <c r="F3" s="20"/>
      <c r="G3" s="20"/>
      <c r="H3" s="148" t="s">
        <v>1</v>
      </c>
      <c r="I3" s="148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960801.52106945077</v>
      </c>
      <c r="F6" s="108">
        <v>766691.85021742142</v>
      </c>
      <c r="G6" s="108">
        <v>173940.25388896445</v>
      </c>
      <c r="H6" s="108">
        <v>17871.913435594946</v>
      </c>
      <c r="I6" s="108">
        <v>2297.5035274699994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114010.76868000007</v>
      </c>
      <c r="F7" s="104">
        <v>57354.994750000085</v>
      </c>
      <c r="G7" s="104">
        <v>45031.011318013989</v>
      </c>
      <c r="H7" s="104">
        <v>9360.8182927239995</v>
      </c>
      <c r="I7" s="104">
        <v>2263.9443192619997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53622.885420000006</v>
      </c>
      <c r="F8" s="104">
        <v>25760.09648</v>
      </c>
      <c r="G8" s="104">
        <v>23917.988939999999</v>
      </c>
      <c r="H8" s="104">
        <v>3944.7999999999997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636006.6951809586</v>
      </c>
      <c r="F9" s="104">
        <v>559693.47864124109</v>
      </c>
      <c r="G9" s="104">
        <v>72740.743553661974</v>
      </c>
      <c r="H9" s="104">
        <v>3572.4615301894482</v>
      </c>
      <c r="I9" s="104">
        <v>1.1455865999999999E-2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27569.244319999998</v>
      </c>
      <c r="F10" s="104">
        <v>101.02109</v>
      </c>
      <c r="G10" s="104">
        <v>27468.22323</v>
      </c>
      <c r="H10" s="104">
        <v>0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95956.430930994262</v>
      </c>
      <c r="F13" s="104">
        <v>95956.430930994262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33635.496537497951</v>
      </c>
      <c r="F14" s="104">
        <v>27825.828325185954</v>
      </c>
      <c r="G14" s="104">
        <v>4782.2868472885002</v>
      </c>
      <c r="H14" s="104">
        <v>993.83361268149986</v>
      </c>
      <c r="I14" s="104">
        <v>33.547752342000003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862993.94426999986</v>
      </c>
      <c r="F15" s="108">
        <v>672422.20482564205</v>
      </c>
      <c r="G15" s="108">
        <v>170461.44201832599</v>
      </c>
      <c r="H15" s="108">
        <v>18479.782131092001</v>
      </c>
      <c r="I15" s="108">
        <v>1630.5152949400003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34725.471960000003</v>
      </c>
      <c r="F16" s="104">
        <v>34725.471960000003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154898.42683999997</v>
      </c>
      <c r="F17" s="104">
        <v>134336.10304703997</v>
      </c>
      <c r="G17" s="104">
        <v>20562.323003999998</v>
      </c>
      <c r="H17" s="104">
        <v>7.8896000000000001E-4</v>
      </c>
      <c r="I17" s="104">
        <v>0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656466.87731000001</v>
      </c>
      <c r="F18" s="104">
        <v>488217.26799999998</v>
      </c>
      <c r="G18" s="104">
        <v>148557.19487632599</v>
      </c>
      <c r="H18" s="104">
        <v>18102.238025347997</v>
      </c>
      <c r="I18" s="104">
        <v>1590.1764083260005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203506.22208754404</v>
      </c>
      <c r="F19" s="104">
        <v>135090.44633000006</v>
      </c>
      <c r="G19" s="104">
        <v>49846.677561973986</v>
      </c>
      <c r="H19" s="104">
        <v>16978.921787243999</v>
      </c>
      <c r="I19" s="104">
        <v>1590.1764083260005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452960.65522245597</v>
      </c>
      <c r="F20" s="104">
        <v>353126.82166999992</v>
      </c>
      <c r="G20" s="104">
        <v>98710.517314352008</v>
      </c>
      <c r="H20" s="104">
        <v>1123.3162381039999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16903.168159999987</v>
      </c>
      <c r="F23" s="104">
        <v>15143.361818601988</v>
      </c>
      <c r="G23" s="104">
        <v>1341.9241379999999</v>
      </c>
      <c r="H23" s="104">
        <v>377.54331678400001</v>
      </c>
      <c r="I23" s="104">
        <v>40.338886614000003</v>
      </c>
    </row>
    <row r="24" spans="2:9" x14ac:dyDescent="0.25">
      <c r="B24" s="149" t="s">
        <v>420</v>
      </c>
      <c r="C24" s="149"/>
      <c r="D24" s="149"/>
      <c r="E24" s="149"/>
      <c r="F24" s="149"/>
      <c r="G24" s="149"/>
      <c r="H24" s="149"/>
      <c r="I24" s="149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-1.6279663996905541E-2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2.5006412523752137E-3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-1.3653727959105593E-2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50" t="s">
        <v>431</v>
      </c>
      <c r="E32" s="150"/>
      <c r="F32" s="150"/>
      <c r="G32" s="150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zoomScaleNormal="100" zoomScaleSheetLayoutView="100" workbookViewId="0">
      <selection activeCell="E22" sqref="E22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59" t="s">
        <v>440</v>
      </c>
      <c r="D1" s="159"/>
      <c r="E1" s="159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1" t="s">
        <v>443</v>
      </c>
      <c r="D4" s="151"/>
      <c r="E4" s="127">
        <v>85886.811079999912</v>
      </c>
    </row>
    <row r="5" spans="2:6" ht="16.5" customHeight="1" x14ac:dyDescent="0.25">
      <c r="B5" s="114" t="s">
        <v>444</v>
      </c>
      <c r="C5" s="153" t="s">
        <v>445</v>
      </c>
      <c r="D5" s="153"/>
      <c r="E5" s="128">
        <v>125686.35567999998</v>
      </c>
    </row>
    <row r="6" spans="2:6" ht="16.5" customHeight="1" x14ac:dyDescent="0.25">
      <c r="B6" s="114" t="s">
        <v>446</v>
      </c>
      <c r="C6" s="153" t="s">
        <v>447</v>
      </c>
      <c r="D6" s="153"/>
      <c r="E6" s="128">
        <v>0</v>
      </c>
    </row>
    <row r="7" spans="2:6" ht="16.5" customHeight="1" x14ac:dyDescent="0.25">
      <c r="B7" s="114" t="s">
        <v>448</v>
      </c>
      <c r="C7" s="153" t="s">
        <v>449</v>
      </c>
      <c r="D7" s="153"/>
      <c r="E7" s="128">
        <v>483.77004999999997</v>
      </c>
    </row>
    <row r="8" spans="2:6" ht="16.5" customHeight="1" x14ac:dyDescent="0.25">
      <c r="B8" s="114" t="s">
        <v>450</v>
      </c>
      <c r="C8" s="153" t="s">
        <v>451</v>
      </c>
      <c r="D8" s="153"/>
      <c r="E8" s="129">
        <v>-40283.314650000073</v>
      </c>
    </row>
    <row r="9" spans="2:6" ht="16.5" customHeight="1" x14ac:dyDescent="0.25">
      <c r="B9" s="114" t="s">
        <v>452</v>
      </c>
      <c r="C9" s="154" t="s">
        <v>453</v>
      </c>
      <c r="D9" s="154"/>
      <c r="E9" s="129">
        <v>-40283.314650000073</v>
      </c>
    </row>
    <row r="10" spans="2:6" ht="16.5" customHeight="1" x14ac:dyDescent="0.25">
      <c r="B10" s="114" t="s">
        <v>454</v>
      </c>
      <c r="C10" s="154" t="s">
        <v>455</v>
      </c>
      <c r="D10" s="154"/>
      <c r="E10" s="129">
        <v>0</v>
      </c>
    </row>
    <row r="11" spans="2:6" ht="16.5" customHeight="1" x14ac:dyDescent="0.25">
      <c r="B11" s="114" t="s">
        <v>456</v>
      </c>
      <c r="C11" s="154" t="s">
        <v>457</v>
      </c>
      <c r="D11" s="154"/>
      <c r="E11" s="129">
        <v>0</v>
      </c>
    </row>
    <row r="12" spans="2:6" ht="16.5" customHeight="1" x14ac:dyDescent="0.25">
      <c r="B12" s="114" t="s">
        <v>402</v>
      </c>
      <c r="C12" s="160" t="s">
        <v>458</v>
      </c>
      <c r="D12" s="161"/>
      <c r="E12" s="128">
        <v>0</v>
      </c>
    </row>
    <row r="13" spans="2:6" ht="16.5" customHeight="1" x14ac:dyDescent="0.25">
      <c r="B13" s="114" t="s">
        <v>459</v>
      </c>
      <c r="C13" s="151" t="s">
        <v>460</v>
      </c>
      <c r="D13" s="151"/>
      <c r="E13" s="127">
        <v>19717.743748494286</v>
      </c>
    </row>
    <row r="14" spans="2:6" ht="16.5" customHeight="1" x14ac:dyDescent="0.25">
      <c r="B14" s="114" t="s">
        <v>461</v>
      </c>
      <c r="C14" s="153" t="s">
        <v>462</v>
      </c>
      <c r="D14" s="153"/>
      <c r="E14" s="129">
        <v>15350.298508494285</v>
      </c>
    </row>
    <row r="15" spans="2:6" ht="16.5" customHeight="1" x14ac:dyDescent="0.25">
      <c r="B15" s="114" t="s">
        <v>463</v>
      </c>
      <c r="C15" s="153" t="s">
        <v>464</v>
      </c>
      <c r="D15" s="153"/>
      <c r="E15" s="128">
        <v>4367.44524</v>
      </c>
    </row>
    <row r="16" spans="2:6" ht="16.5" customHeight="1" x14ac:dyDescent="0.25">
      <c r="B16" s="114" t="s">
        <v>465</v>
      </c>
      <c r="C16" s="151" t="s">
        <v>466</v>
      </c>
      <c r="D16" s="151"/>
      <c r="E16" s="127">
        <v>66169.067331505619</v>
      </c>
    </row>
    <row r="17" spans="2:11" ht="16.5" customHeight="1" x14ac:dyDescent="0.25">
      <c r="B17" s="114" t="s">
        <v>467</v>
      </c>
      <c r="C17" s="152" t="s">
        <v>468</v>
      </c>
      <c r="D17" s="152"/>
      <c r="E17" s="130">
        <v>18720.765719450781</v>
      </c>
    </row>
    <row r="18" spans="2:11" ht="16.5" customHeight="1" x14ac:dyDescent="0.25">
      <c r="B18" s="114" t="s">
        <v>469</v>
      </c>
      <c r="C18" s="153" t="s">
        <v>470</v>
      </c>
      <c r="D18" s="153"/>
      <c r="E18" s="129">
        <v>4010.3912500000006</v>
      </c>
    </row>
    <row r="19" spans="2:11" ht="16.5" customHeight="1" x14ac:dyDescent="0.25">
      <c r="B19" s="114" t="s">
        <v>471</v>
      </c>
      <c r="C19" s="153" t="s">
        <v>472</v>
      </c>
      <c r="D19" s="153"/>
      <c r="E19" s="129">
        <v>7910.3744694507814</v>
      </c>
    </row>
    <row r="20" spans="2:11" ht="16.5" customHeight="1" x14ac:dyDescent="0.25">
      <c r="B20" s="114" t="s">
        <v>473</v>
      </c>
      <c r="C20" s="153" t="s">
        <v>474</v>
      </c>
      <c r="D20" s="153"/>
      <c r="E20" s="129">
        <v>6800</v>
      </c>
    </row>
    <row r="21" spans="2:11" ht="16.5" customHeight="1" x14ac:dyDescent="0.25">
      <c r="B21" s="114" t="s">
        <v>475</v>
      </c>
      <c r="C21" s="154" t="s">
        <v>476</v>
      </c>
      <c r="D21" s="154"/>
      <c r="E21" s="128">
        <v>0</v>
      </c>
    </row>
    <row r="22" spans="2:11" ht="16.5" customHeight="1" x14ac:dyDescent="0.25">
      <c r="B22" s="114" t="s">
        <v>477</v>
      </c>
      <c r="C22" s="154" t="s">
        <v>478</v>
      </c>
      <c r="D22" s="154"/>
      <c r="E22" s="128">
        <v>6800</v>
      </c>
    </row>
    <row r="23" spans="2:11" ht="16.5" customHeight="1" x14ac:dyDescent="0.25">
      <c r="B23" s="114" t="s">
        <v>479</v>
      </c>
      <c r="C23" s="155" t="s">
        <v>480</v>
      </c>
      <c r="D23" s="155"/>
      <c r="E23" s="128">
        <v>0</v>
      </c>
    </row>
    <row r="24" spans="2:11" ht="16.5" customHeight="1" x14ac:dyDescent="0.25">
      <c r="B24" s="114" t="s">
        <v>481</v>
      </c>
      <c r="C24" s="151" t="s">
        <v>482</v>
      </c>
      <c r="D24" s="151"/>
      <c r="E24" s="127">
        <v>84889.833050956397</v>
      </c>
    </row>
    <row r="25" spans="2:11" ht="16.5" customHeight="1" x14ac:dyDescent="0.25">
      <c r="B25" s="114" t="s">
        <v>483</v>
      </c>
      <c r="C25" s="151" t="s">
        <v>484</v>
      </c>
      <c r="D25" s="151"/>
      <c r="E25" s="127">
        <v>990.59199000000001</v>
      </c>
    </row>
    <row r="26" spans="2:11" ht="25.5" customHeight="1" x14ac:dyDescent="0.25">
      <c r="B26" s="114" t="s">
        <v>485</v>
      </c>
      <c r="C26" s="153" t="s">
        <v>486</v>
      </c>
      <c r="D26" s="153"/>
      <c r="E26" s="129">
        <v>300</v>
      </c>
    </row>
    <row r="27" spans="2:11" ht="16.5" customHeight="1" x14ac:dyDescent="0.25">
      <c r="B27" s="114" t="s">
        <v>487</v>
      </c>
      <c r="C27" s="153" t="s">
        <v>488</v>
      </c>
      <c r="D27" s="153"/>
      <c r="E27" s="129">
        <v>690.59199000000001</v>
      </c>
    </row>
    <row r="28" spans="2:11" ht="16.5" customHeight="1" x14ac:dyDescent="0.25">
      <c r="B28" s="114" t="s">
        <v>489</v>
      </c>
      <c r="C28" s="151" t="s">
        <v>490</v>
      </c>
      <c r="D28" s="151"/>
      <c r="E28" s="127">
        <v>83899.241060956396</v>
      </c>
      <c r="G28" s="33"/>
      <c r="H28" s="33"/>
      <c r="J28" s="33"/>
      <c r="K28" s="33"/>
    </row>
    <row r="29" spans="2:11" ht="16.5" customHeight="1" x14ac:dyDescent="0.25">
      <c r="B29" s="114" t="s">
        <v>491</v>
      </c>
      <c r="C29" s="151" t="s">
        <v>492</v>
      </c>
      <c r="D29" s="151"/>
      <c r="E29" s="127">
        <v>820978.77944891446</v>
      </c>
    </row>
    <row r="30" spans="2:11" ht="16.5" customHeight="1" x14ac:dyDescent="0.25">
      <c r="B30" s="114" t="s">
        <v>493</v>
      </c>
      <c r="C30" s="155" t="s">
        <v>494</v>
      </c>
      <c r="D30" s="155"/>
      <c r="E30" s="129">
        <v>0</v>
      </c>
    </row>
    <row r="31" spans="2:11" ht="16.5" customHeight="1" x14ac:dyDescent="0.25">
      <c r="B31" s="114" t="s">
        <v>495</v>
      </c>
      <c r="C31" s="155" t="s">
        <v>496</v>
      </c>
      <c r="D31" s="155"/>
      <c r="E31" s="129">
        <v>1353.410171</v>
      </c>
    </row>
    <row r="32" spans="2:11" ht="16.5" customHeight="1" x14ac:dyDescent="0.25">
      <c r="B32" s="114" t="s">
        <v>497</v>
      </c>
      <c r="C32" s="155" t="s">
        <v>498</v>
      </c>
      <c r="D32" s="155"/>
      <c r="E32" s="129">
        <v>18235.413750749984</v>
      </c>
    </row>
    <row r="33" spans="2:6" ht="16.5" customHeight="1" x14ac:dyDescent="0.25">
      <c r="B33" s="114" t="s">
        <v>499</v>
      </c>
      <c r="C33" s="155" t="s">
        <v>500</v>
      </c>
      <c r="D33" s="155"/>
      <c r="E33" s="129">
        <v>40420.138941732643</v>
      </c>
    </row>
    <row r="34" spans="2:6" ht="16.5" customHeight="1" x14ac:dyDescent="0.25">
      <c r="B34" s="114" t="s">
        <v>501</v>
      </c>
      <c r="C34" s="155" t="s">
        <v>502</v>
      </c>
      <c r="D34" s="155"/>
      <c r="E34" s="129">
        <v>27783.1170255</v>
      </c>
    </row>
    <row r="35" spans="2:6" ht="16.5" customHeight="1" x14ac:dyDescent="0.25">
      <c r="B35" s="114" t="s">
        <v>503</v>
      </c>
      <c r="C35" s="155" t="s">
        <v>504</v>
      </c>
      <c r="D35" s="155"/>
      <c r="E35" s="129">
        <v>473598.74961892661</v>
      </c>
    </row>
    <row r="36" spans="2:6" ht="16.5" customHeight="1" x14ac:dyDescent="0.25">
      <c r="B36" s="114" t="s">
        <v>505</v>
      </c>
      <c r="C36" s="155" t="s">
        <v>506</v>
      </c>
      <c r="D36" s="155"/>
      <c r="E36" s="129">
        <v>259587.94994100515</v>
      </c>
    </row>
    <row r="37" spans="2:6" ht="28.5" customHeight="1" x14ac:dyDescent="0.25">
      <c r="B37" s="156" t="s">
        <v>507</v>
      </c>
      <c r="C37" s="156"/>
      <c r="D37" s="156"/>
      <c r="E37" s="156"/>
    </row>
    <row r="38" spans="2:6" ht="18" customHeight="1" x14ac:dyDescent="0.25">
      <c r="B38" s="157" t="s">
        <v>420</v>
      </c>
      <c r="C38" s="158"/>
      <c r="D38" s="158"/>
      <c r="E38" s="158"/>
      <c r="F38" s="158"/>
    </row>
    <row r="39" spans="2:6" ht="52.8" x14ac:dyDescent="0.25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6.4" x14ac:dyDescent="0.25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8.0597780342047204E-2</v>
      </c>
    </row>
    <row r="41" spans="2:6" s="27" customFormat="1" ht="26.4" x14ac:dyDescent="0.25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0.10219416525878308</v>
      </c>
    </row>
    <row r="42" spans="2:6" s="27" customFormat="1" x14ac:dyDescent="0.25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6.9900000000000004E-2</v>
      </c>
    </row>
    <row r="43" spans="2:6" x14ac:dyDescent="0.25">
      <c r="E43" s="28"/>
    </row>
  </sheetData>
  <sheetProtection formatColumns="0" formatRows="0"/>
  <mergeCells count="36"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Anna R. Mirzoyeva</cp:lastModifiedBy>
  <dcterms:created xsi:type="dcterms:W3CDTF">2019-10-28T11:44:49Z</dcterms:created>
  <dcterms:modified xsi:type="dcterms:W3CDTF">2021-10-25T11:39:40Z</dcterms:modified>
</cp:coreProperties>
</file>