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ingstat\ss$\for Website\Q2-21\"/>
    </mc:Choice>
  </mc:AlternateContent>
  <bookViews>
    <workbookView xWindow="0" yWindow="0" windowWidth="19200" windowHeight="10392" tabRatio="792" activeTab="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0" l="1"/>
  <c r="F29" i="10"/>
  <c r="F27" i="10"/>
  <c r="F18" i="10"/>
  <c r="F5" i="10" l="1"/>
  <c r="E5" i="10" l="1"/>
  <c r="H46" i="10" l="1"/>
  <c r="E49" i="10" l="1"/>
  <c r="C25" i="5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<sst xmlns="http://schemas.openxmlformats.org/spreadsheetml/2006/main" count="724" uniqueCount="565">
  <si>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</si>
  <si>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</si>
  <si>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</si>
  <si>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</si>
  <si>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</si>
  <si>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</si>
  <si>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</si>
  <si>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</si>
  <si>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</si>
  <si>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</si>
  <si>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</si>
  <si>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</si>
  <si>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</si>
  <si>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</si>
  <si>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</si>
  <si>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</si>
  <si>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</si>
  <si>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</si>
  <si>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</si>
  <si>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</si>
  <si>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</si>
  <si>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</si>
  <si>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</si>
  <si>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</si>
  <si>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</si>
  <si>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</si>
  <si>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</si>
  <si>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</si>
  <si>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</si>
  <si>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</si>
  <si>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</si>
  <si>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</si>
  <si>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</si>
  <si>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</si>
  <si>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</si>
  <si>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</si>
  <si>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</si>
  <si>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</si>
  <si>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</si>
  <si>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</si>
  <si>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</si>
  <si>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</si>
  <si>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</si>
  <si>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</si>
  <si>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</si>
  <si>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</si>
  <si>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</si>
  <si>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</si>
  <si>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</si>
  <si>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</si>
  <si>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</si>
  <si>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</si>
  <si>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</si>
  <si>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</si>
  <si>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</si>
  <si>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</si>
  <si>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</si>
  <si>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</si>
  <si>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</si>
  <si>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</si>
  <si>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</si>
  <si>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</si>
  <si>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</si>
  <si>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</si>
  <si>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</si>
  <si>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</si>
  <si>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</si>
  <si>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</si>
  <si>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</si>
  <si>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</si>
  <si>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</si>
  <si>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</si>
  <si>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</si>
  <si>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</si>
  <si>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</si>
  <si>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</si>
  <si>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</si>
  <si>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</si>
  <si>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</si>
  <si>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</si>
  <si>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</si>
  <si>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</si>
  <si>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</si>
  <si>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</si>
  <si>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</si>
  <si>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</si>
  <si>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</si>
  <si>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</si>
  <si>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</si>
  <si>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</si>
  <si>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</si>
  <si>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</si>
  <si>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</si>
  <si>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</si>
  <si>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</si>
  <si>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</si>
  <si>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</si>
  <si>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</si>
  <si>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</si>
  <si>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</si>
  <si>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</si>
  <si>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</si>
  <si>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</si>
  <si>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</si>
  <si>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</si>
  <si>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</si>
  <si>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</si>
  <si>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</si>
  <si>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</si>
  <si>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</si>
  <si>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</si>
  <si>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</si>
  <si>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</si>
  <si>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</si>
  <si>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</si>
  <si>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</si>
  <si>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</si>
  <si>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</si>
  <si>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</si>
  <si>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</si>
  <si>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</si>
  <si>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</si>
  <si>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</si>
  <si>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</si>
  <si>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</si>
  <si>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</si>
  <si>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</si>
  <si>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</si>
  <si>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</si>
  <si>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</si>
  <si>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</si>
  <si>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</si>
  <si>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</si>
  <si>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</si>
  <si>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</si>
  <si>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</si>
  <si>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</si>
  <si>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</si>
  <si>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</si>
  <si>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</si>
  <si>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</si>
  <si>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</si>
  <si>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</si>
  <si>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</si>
  <si>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</si>
  <si>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</si>
  <si>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</si>
  <si>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</si>
  <si>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</si>
  <si>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</si>
  <si>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</si>
  <si>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</si>
  <si>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</si>
  <si>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</si>
  <si>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</si>
  <si>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</si>
  <si>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</si>
  <si>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</si>
  <si>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</si>
  <si>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</si>
  <si>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</si>
  <si>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</si>
  <si>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</si>
  <si>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</si>
  <si>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</si>
  <si>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</si>
  <si>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</si>
  <si>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</si>
  <si>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</si>
  <si>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</si>
  <si>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</si>
  <si>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</si>
  <si>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</si>
  <si>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</si>
  <si>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</si>
  <si>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</si>
  <si>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</si>
  <si>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</si>
  <si>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</si>
  <si>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</si>
  <si>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</si>
  <si>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</si>
  <si>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</si>
  <si>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</si>
  <si>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</si>
  <si>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</si>
  <si>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</si>
  <si>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</si>
  <si>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</si>
  <si>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</si>
  <si>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</si>
  <si>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</si>
  <si>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</si>
  <si>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</si>
  <si>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</si>
  <si>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</si>
  <si>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</si>
  <si>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</si>
  <si>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</si>
  <si>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</si>
  <si>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</si>
  <si>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</si>
  <si>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</si>
  <si>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</si>
  <si>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</si>
  <si>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</si>
  <si>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</si>
  <si>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</si>
  <si>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</si>
  <si>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</si>
  <si>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</si>
  <si>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</si>
  <si>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</si>
  <si>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</si>
  <si>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</si>
  <si>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</si>
  <si>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</si>
  <si>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</si>
  <si>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</si>
  <si>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</si>
  <si>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</si>
  <si>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</si>
  <si>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</si>
  <si>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</si>
  <si>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</si>
  <si>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</si>
  <si>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</si>
  <si>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</si>
  <si>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</si>
  <si>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</si>
  <si>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</si>
  <si>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</si>
  <si>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</si>
  <si>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</si>
  <si>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</si>
  <si>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</si>
  <si>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</si>
  <si>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</si>
  <si>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</si>
  <si>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</si>
  <si>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</si>
  <si>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</si>
  <si>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</si>
  <si>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</si>
  <si>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</si>
  <si>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</si>
  <si>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</si>
  <si>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</si>
  <si>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</si>
  <si>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</si>
  <si>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</si>
  <si>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</si>
  <si>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</si>
  <si>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</si>
  <si>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</si>
  <si>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</si>
  <si>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</si>
  <si>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</si>
  <si>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</si>
  <si>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</si>
  <si>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</si>
  <si>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</si>
  <si>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</si>
  <si>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</si>
  <si>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</si>
  <si>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</si>
  <si>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</si>
  <si>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</si>
  <si>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</si>
  <si>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</si>
  <si>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</si>
  <si>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</si>
  <si>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</si>
  <si>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</si>
  <si>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</si>
  <si>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</si>
  <si>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</si>
  <si>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</si>
  <si>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</si>
  <si>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</si>
  <si>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</si>
  <si>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</si>
  <si>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</si>
  <si>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</si>
  <si>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</si>
  <si>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</si>
  <si>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</si>
  <si>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</si>
  <si>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</si>
  <si>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</si>
  <si>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</si>
  <si>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</si>
  <si>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</si>
  <si>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</si>
  <si>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</si>
  <si>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</si>
  <si>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</si>
  <si>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</si>
  <si>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</si>
  <si>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</si>
  <si>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</si>
  <si>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</si>
  <si>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</si>
  <si>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</si>
  <si>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</si>
  <si>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</si>
  <si>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</si>
  <si>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</si>
  <si>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</si>
  <si>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</si>
  <si>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</si>
  <si>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</si>
  <si>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</si>
  <si>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</si>
  <si>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</si>
  <si>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</si>
  <si>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</si>
  <si>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</si>
  <si>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</si>
  <si>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</si>
  <si>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</si>
  <si>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</si>
  <si>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</si>
  <si>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</si>
  <si>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</si>
  <si>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</si>
  <si>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</si>
  <si>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</si>
  <si>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</si>
  <si>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</si>
  <si>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</si>
  <si>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</si>
  <si>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</si>
  <si>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</si>
  <si>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</si>
  <si>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</si>
  <si>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</si>
  <si>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</si>
  <si>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</si>
  <si>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</si>
  <si>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</si>
  <si>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</si>
  <si>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</si>
  <si>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</si>
  <si>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</si>
  <si>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</si>
  <si>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</si>
  <si>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</si>
  <si>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</si>
  <si>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</si>
  <si>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</si>
  <si>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</si>
  <si>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</si>
  <si>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</si>
  <si>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</si>
  <si>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</si>
  <si>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</si>
  <si>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</si>
  <si>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</si>
  <si>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</si>
  <si>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</si>
  <si>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</si>
  <si>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</si>
  <si>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</si>
  <si>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</si>
  <si>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</si>
  <si>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</si>
  <si>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</si>
  <si>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</si>
  <si>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</si>
  <si>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</si>
  <si>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</si>
  <si>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</si>
  <si>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</si>
  <si>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</si>
  <si>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</si>
  <si>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</si>
  <si>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</si>
  <si>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</si>
  <si>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</si>
  <si>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</si>
  <si>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</si>
  <si>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</si>
  <si>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</si>
  <si>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</si>
  <si>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</si>
  <si>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</si>
  <si>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</si>
  <si>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</si>
  <si>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</si>
  <si>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</si>
  <si>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</si>
  <si>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</si>
  <si>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</si>
  <si>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</si>
  <si>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</si>
  <si>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</si>
  <si>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</si>
  <si>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</si>
  <si>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</si>
  <si>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</si>
  <si>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</si>
  <si>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</si>
  <si>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</si>
  <si>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</si>
  <si>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</si>
  <si>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</si>
  <si>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</si>
  <si>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</si>
  <si>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</si>
  <si>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</si>
  <si>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</si>
  <si>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</si>
  <si>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</si>
  <si>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</si>
  <si>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</si>
  <si>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</si>
  <si>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</si>
  <si>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</si>
  <si>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</si>
  <si>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</si>
  <si>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</si>
  <si>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</si>
  <si>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</si>
  <si>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</si>
  <si>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</si>
  <si>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</si>
  <si>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</si>
  <si>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</si>
  <si>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</si>
  <si>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</si>
  <si>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</si>
  <si>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</si>
  <si>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</si>
  <si>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</si>
  <si>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</si>
  <si>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</si>
  <si>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</si>
  <si>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</si>
  <si>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</si>
  <si>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</si>
  <si>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</si>
  <si>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</si>
  <si>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</si>
  <si>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</si>
  <si>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</si>
  <si>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</si>
  <si>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</si>
  <si>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</si>
  <si>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</si>
  <si>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</si>
  <si>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</si>
  <si>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</si>
  <si>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</si>
  <si>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</si>
  <si>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</si>
  <si>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</si>
  <si>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</si>
  <si>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</si>
  <si>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</si>
  <si>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</si>
  <si>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</si>
  <si>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</si>
  <si>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</si>
  <si>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</si>
  <si>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</si>
  <si>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</si>
  <si>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</si>
  <si>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</si>
  <si>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</si>
  <si>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</si>
  <si>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</si>
  <si>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</si>
  <si>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</si>
  <si>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</si>
  <si>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</si>
  <si>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</si>
  <si>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</si>
  <si>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</si>
  <si>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</si>
  <si>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</si>
  <si>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</si>
  <si>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</si>
  <si>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</si>
  <si>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</si>
  <si>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</si>
  <si>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</si>
  <si>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</si>
  <si>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</si>
  <si>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</si>
  <si>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</si>
  <si>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</si>
  <si>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</si>
  <si>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</si>
  <si>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</si>
  <si>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</si>
  <si>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</si>
  <si>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</si>
  <si>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</si>
  <si>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</si>
  <si>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</si>
  <si>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</si>
  <si>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</si>
  <si>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</si>
  <si>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</si>
  <si>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</si>
  <si>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</si>
  <si>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</si>
  <si>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</si>
  <si>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</si>
  <si>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</si>
  <si>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</si>
  <si>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</si>
  <si>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</si>
  <si>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</si>
  <si>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</si>
  <si>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</si>
  <si>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</si>
  <si>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</si>
  <si>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</si>
  <si>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</si>
  <si>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</si>
  <si>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</si>
  <si>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</si>
  <si>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</si>
  <si>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</si>
  <si>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</si>
  <si>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</si>
  <si>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</si>
  <si>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</si>
  <si>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</si>
  <si>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</si>
  <si>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</si>
  <si>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</si>
  <si>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</si>
  <si>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</si>
  <si>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</si>
  <si>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</si>
  <si>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</si>
  <si>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</si>
  <si>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</si>
  <si>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</si>
  <si>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</si>
  <si>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</si>
  <si>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</si>
  <si>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</si>
  <si>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</si>
  <si>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</si>
  <si>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</si>
  <si>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</si>
  <si>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</si>
  <si>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</si>
  <si>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</si>
  <si>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</si>
  <si>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</si>
  <si>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</si>
  <si>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</si>
  <si>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</si>
  <si>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</si>
  <si>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</si>
  <si>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</si>
  <si>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</si>
  <si>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</si>
  <si>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</si>
  <si>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 xml:space="preserve">    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</si>
</sst>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43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4" fontId="3" fillId="0" borderId="0" xfId="6" applyNumberFormat="1" applyFont="1" applyFill="1" applyBorder="1" applyAlignment="1">
      <alignment vertical="center"/>
    </xf>
    <xf numFmtId="164" fontId="6" fillId="0" borderId="0" xfId="6" applyNumberFormat="1" applyFont="1" applyFill="1"/>
    <xf numFmtId="2" fontId="6" fillId="0" borderId="0" xfId="0" applyNumberFormat="1" applyFont="1"/>
    <xf numFmtId="164" fontId="6" fillId="0" borderId="0" xfId="1" applyNumberFormat="1" applyFont="1"/>
    <xf numFmtId="43" fontId="12" fillId="0" borderId="0" xfId="4" applyNumberFormat="1" applyFont="1" applyFill="1" applyProtection="1"/>
    <xf numFmtId="165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4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4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4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4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164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4" fontId="3" fillId="0" borderId="3" xfId="1" applyNumberFormat="1" applyFont="1" applyFill="1" applyBorder="1" applyAlignment="1">
      <alignment horizontal="left" vertical="center" indent="1"/>
    </xf>
    <xf numFmtId="164" fontId="4" fillId="0" borderId="3" xfId="1" applyNumberFormat="1" applyFont="1" applyFill="1" applyBorder="1" applyAlignment="1">
      <alignment horizontal="left" vertical="center" indent="1"/>
    </xf>
    <xf numFmtId="164" fontId="15" fillId="5" borderId="3" xfId="1" applyNumberFormat="1" applyFont="1" applyFill="1" applyBorder="1" applyAlignment="1">
      <alignment horizontal="center" vertical="center"/>
    </xf>
    <xf numFmtId="164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4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4" fontId="15" fillId="5" borderId="3" xfId="1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5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4" fontId="5" fillId="5" borderId="3" xfId="1" applyNumberFormat="1" applyFont="1" applyFill="1" applyBorder="1" applyAlignment="1" applyProtection="1">
      <alignment horizontal="center" vertical="center" wrapText="1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23" fillId="0" borderId="0" xfId="4" applyFont="1" applyFill="1" applyAlignment="1" applyProtection="1">
      <alignment horizontal="center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opLeftCell="A2" zoomScaleNormal="100" workbookViewId="0">
      <selection activeCell="H7" sqref="H7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2" t="s">
        <v>94</v>
      </c>
      <c r="C1" s="132"/>
      <c r="D1" s="132"/>
      <c r="E1" s="132"/>
      <c r="F1" s="132"/>
    </row>
    <row r="2" spans="2:10" x14ac:dyDescent="0.25">
      <c r="B2" s="3"/>
      <c r="C2" s="3"/>
      <c r="D2" s="3"/>
      <c r="E2" s="133" t="s">
        <v>441</v>
      </c>
      <c r="F2" s="133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54712.143829999899</v>
      </c>
      <c r="F5" s="55">
        <v>43106</v>
      </c>
      <c r="G5" s="18"/>
      <c r="H5" s="18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53050.192709999901</v>
      </c>
      <c r="F6" s="59">
        <v>40280</v>
      </c>
      <c r="H6" s="18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145.17660000000001</v>
      </c>
      <c r="F7" s="59">
        <v>145</v>
      </c>
      <c r="H7" s="18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114.44821999999999</v>
      </c>
      <c r="F8" s="59">
        <v>1001</v>
      </c>
      <c r="H8" s="18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1372.4346599999999</v>
      </c>
      <c r="F9" s="59">
        <v>1532</v>
      </c>
      <c r="H9" s="18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29.891639999999999</v>
      </c>
      <c r="F10" s="59">
        <v>148</v>
      </c>
      <c r="H10" s="18"/>
      <c r="I10" s="18"/>
      <c r="J10" s="18"/>
    </row>
    <row r="11" spans="2:10" x14ac:dyDescent="0.25">
      <c r="B11" s="52">
        <v>2</v>
      </c>
      <c r="C11" s="53" t="s">
        <v>110</v>
      </c>
      <c r="D11" s="54" t="s">
        <v>111</v>
      </c>
      <c r="E11" s="55">
        <v>-18105.718770000014</v>
      </c>
      <c r="F11" s="55">
        <v>-13669</v>
      </c>
      <c r="H11" s="18"/>
      <c r="I11" s="18"/>
      <c r="J11" s="18"/>
    </row>
    <row r="12" spans="2:10" x14ac:dyDescent="0.25">
      <c r="B12" s="56" t="s">
        <v>529</v>
      </c>
      <c r="C12" s="50" t="s">
        <v>112</v>
      </c>
      <c r="D12" s="58" t="s">
        <v>113</v>
      </c>
      <c r="E12" s="59">
        <v>-14888.430640000013</v>
      </c>
      <c r="F12" s="59">
        <v>-10284</v>
      </c>
      <c r="H12" s="18"/>
      <c r="I12" s="18"/>
      <c r="J12" s="18"/>
    </row>
    <row r="13" spans="2:10" x14ac:dyDescent="0.25">
      <c r="B13" s="56" t="s">
        <v>530</v>
      </c>
      <c r="C13" s="50" t="s">
        <v>114</v>
      </c>
      <c r="D13" s="60" t="s">
        <v>115</v>
      </c>
      <c r="E13" s="59">
        <v>-17.359280000000002</v>
      </c>
      <c r="F13" s="59">
        <v>-16</v>
      </c>
      <c r="H13" s="18"/>
      <c r="I13" s="18"/>
      <c r="J13" s="18"/>
    </row>
    <row r="14" spans="2:10" x14ac:dyDescent="0.25">
      <c r="B14" s="56" t="s">
        <v>531</v>
      </c>
      <c r="C14" s="50" t="s">
        <v>116</v>
      </c>
      <c r="D14" s="58" t="s">
        <v>117</v>
      </c>
      <c r="E14" s="59">
        <v>-2689.9287000000004</v>
      </c>
      <c r="F14" s="59">
        <v>-2850</v>
      </c>
      <c r="H14" s="18"/>
      <c r="I14" s="18"/>
      <c r="J14" s="18"/>
    </row>
    <row r="15" spans="2:10" x14ac:dyDescent="0.25">
      <c r="B15" s="56" t="s">
        <v>532</v>
      </c>
      <c r="C15" s="50" t="s">
        <v>118</v>
      </c>
      <c r="D15" s="58" t="s">
        <v>119</v>
      </c>
      <c r="E15" s="59">
        <v>0</v>
      </c>
      <c r="F15" s="59" t="s">
        <v>564</v>
      </c>
      <c r="H15" s="18"/>
      <c r="I15" s="18"/>
      <c r="J15" s="18"/>
    </row>
    <row r="16" spans="2:10" x14ac:dyDescent="0.25">
      <c r="B16" s="56" t="s">
        <v>533</v>
      </c>
      <c r="C16" s="50" t="s">
        <v>120</v>
      </c>
      <c r="D16" s="60" t="s">
        <v>121</v>
      </c>
      <c r="E16" s="59">
        <v>0</v>
      </c>
      <c r="F16" s="59" t="s">
        <v>564</v>
      </c>
      <c r="H16" s="18"/>
      <c r="I16" s="18"/>
      <c r="J16" s="18"/>
    </row>
    <row r="17" spans="2:10" x14ac:dyDescent="0.25">
      <c r="B17" s="56" t="s">
        <v>534</v>
      </c>
      <c r="C17" s="50"/>
      <c r="D17" s="58" t="s">
        <v>122</v>
      </c>
      <c r="E17" s="59">
        <v>-510.00014999999996</v>
      </c>
      <c r="F17" s="59">
        <v>-518</v>
      </c>
      <c r="H17" s="18"/>
      <c r="I17" s="18"/>
      <c r="J17" s="18"/>
    </row>
    <row r="18" spans="2:10" x14ac:dyDescent="0.25">
      <c r="B18" s="56" t="s">
        <v>535</v>
      </c>
      <c r="C18" s="50" t="s">
        <v>123</v>
      </c>
      <c r="D18" s="58" t="s">
        <v>124</v>
      </c>
      <c r="E18" s="59">
        <v>0</v>
      </c>
      <c r="F18" s="59" t="s">
        <v>564</v>
      </c>
      <c r="H18" s="18"/>
      <c r="I18" s="18"/>
      <c r="J18" s="18"/>
    </row>
    <row r="19" spans="2:10" x14ac:dyDescent="0.25">
      <c r="B19" s="52">
        <v>3</v>
      </c>
      <c r="C19" s="53" t="s">
        <v>125</v>
      </c>
      <c r="D19" s="54" t="s">
        <v>126</v>
      </c>
      <c r="E19" s="55">
        <v>36606.425059999885</v>
      </c>
      <c r="F19" s="55">
        <v>29437</v>
      </c>
      <c r="H19" s="18"/>
      <c r="I19" s="18"/>
      <c r="J19" s="18"/>
    </row>
    <row r="20" spans="2:10" x14ac:dyDescent="0.25">
      <c r="B20" s="52">
        <v>4</v>
      </c>
      <c r="C20" s="53" t="s">
        <v>127</v>
      </c>
      <c r="D20" s="54" t="s">
        <v>128</v>
      </c>
      <c r="E20" s="55">
        <v>18208.598190000033</v>
      </c>
      <c r="F20" s="55">
        <v>11470</v>
      </c>
      <c r="H20" s="18"/>
      <c r="I20" s="18"/>
      <c r="J20" s="18"/>
    </row>
    <row r="21" spans="2:10" x14ac:dyDescent="0.25">
      <c r="B21" s="56" t="s">
        <v>536</v>
      </c>
      <c r="C21" s="50" t="s">
        <v>129</v>
      </c>
      <c r="D21" s="58" t="s">
        <v>130</v>
      </c>
      <c r="E21" s="59">
        <v>11998.974329999997</v>
      </c>
      <c r="F21" s="59">
        <v>7903</v>
      </c>
      <c r="H21" s="18"/>
      <c r="I21" s="18"/>
      <c r="J21" s="18"/>
    </row>
    <row r="22" spans="2:10" x14ac:dyDescent="0.25">
      <c r="B22" s="56" t="s">
        <v>537</v>
      </c>
      <c r="C22" s="50" t="s">
        <v>131</v>
      </c>
      <c r="D22" s="60" t="s">
        <v>132</v>
      </c>
      <c r="E22" s="59">
        <v>1096.3107100000348</v>
      </c>
      <c r="F22" s="59">
        <v>1950</v>
      </c>
      <c r="H22" s="18"/>
      <c r="I22" s="18"/>
      <c r="J22" s="18"/>
    </row>
    <row r="23" spans="2:10" x14ac:dyDescent="0.25">
      <c r="B23" s="56" t="s">
        <v>538</v>
      </c>
      <c r="C23" s="50" t="s">
        <v>133</v>
      </c>
      <c r="D23" s="60" t="s">
        <v>134</v>
      </c>
      <c r="E23" s="59">
        <v>-101.01161999999999</v>
      </c>
      <c r="F23" s="59">
        <v>-340</v>
      </c>
      <c r="H23" s="18"/>
      <c r="I23" s="18"/>
      <c r="J23" s="18"/>
    </row>
    <row r="24" spans="2:10" x14ac:dyDescent="0.25">
      <c r="B24" s="56" t="s">
        <v>539</v>
      </c>
      <c r="C24" s="50" t="s">
        <v>135</v>
      </c>
      <c r="D24" s="58" t="s">
        <v>136</v>
      </c>
      <c r="E24" s="59">
        <v>5214.3247699999993</v>
      </c>
      <c r="F24" s="59">
        <v>1957</v>
      </c>
      <c r="H24" s="18"/>
      <c r="I24" s="18"/>
      <c r="J24" s="18"/>
    </row>
    <row r="25" spans="2:10" x14ac:dyDescent="0.25">
      <c r="B25" s="52">
        <v>5</v>
      </c>
      <c r="C25" s="53" t="s">
        <v>137</v>
      </c>
      <c r="D25" s="54" t="s">
        <v>138</v>
      </c>
      <c r="E25" s="55">
        <v>-42836.415970000002</v>
      </c>
      <c r="F25" s="55">
        <v>-33441</v>
      </c>
      <c r="H25" s="18"/>
      <c r="I25" s="18"/>
      <c r="J25" s="18"/>
    </row>
    <row r="26" spans="2:10" x14ac:dyDescent="0.25">
      <c r="B26" s="56" t="s">
        <v>540</v>
      </c>
      <c r="C26" s="50" t="s">
        <v>139</v>
      </c>
      <c r="D26" s="58" t="s">
        <v>140</v>
      </c>
      <c r="E26" s="59">
        <v>-19405.202020000001</v>
      </c>
      <c r="F26" s="59">
        <v>-15388</v>
      </c>
      <c r="H26" s="18"/>
      <c r="I26" s="18"/>
      <c r="J26" s="18"/>
    </row>
    <row r="27" spans="2:10" x14ac:dyDescent="0.25">
      <c r="B27" s="56" t="s">
        <v>541</v>
      </c>
      <c r="C27" s="50" t="s">
        <v>141</v>
      </c>
      <c r="D27" s="58" t="s">
        <v>142</v>
      </c>
      <c r="E27" s="59">
        <v>-11024.914209999999</v>
      </c>
      <c r="F27" s="59">
        <v>-3532</v>
      </c>
      <c r="H27" s="18"/>
      <c r="I27" s="18"/>
      <c r="J27" s="18"/>
    </row>
    <row r="28" spans="2:10" x14ac:dyDescent="0.25">
      <c r="B28" s="56" t="s">
        <v>542</v>
      </c>
      <c r="C28" s="50" t="s">
        <v>143</v>
      </c>
      <c r="D28" s="58" t="s">
        <v>144</v>
      </c>
      <c r="E28" s="59">
        <v>-3124.2726800000009</v>
      </c>
      <c r="F28" s="59">
        <v>-2655</v>
      </c>
      <c r="H28" s="18"/>
      <c r="I28" s="18"/>
      <c r="J28" s="18"/>
    </row>
    <row r="29" spans="2:10" x14ac:dyDescent="0.25">
      <c r="B29" s="56" t="s">
        <v>543</v>
      </c>
      <c r="C29" s="50" t="s">
        <v>145</v>
      </c>
      <c r="D29" s="58" t="s">
        <v>146</v>
      </c>
      <c r="E29" s="59">
        <v>-9282.0270599999985</v>
      </c>
      <c r="F29" s="59">
        <v>-11865</v>
      </c>
      <c r="H29" s="18"/>
      <c r="I29" s="18"/>
      <c r="J29" s="18"/>
    </row>
    <row r="30" spans="2:10" x14ac:dyDescent="0.25">
      <c r="B30" s="52">
        <v>6</v>
      </c>
      <c r="C30" s="61" t="s">
        <v>33</v>
      </c>
      <c r="D30" s="54" t="s">
        <v>147</v>
      </c>
      <c r="E30" s="55">
        <v>-8063.3368599999867</v>
      </c>
      <c r="F30" s="55">
        <v>1629</v>
      </c>
      <c r="H30" s="18"/>
      <c r="I30" s="18"/>
      <c r="J30" s="18"/>
    </row>
    <row r="31" spans="2:10" x14ac:dyDescent="0.25">
      <c r="B31" s="52">
        <v>7</v>
      </c>
      <c r="C31" s="53" t="s">
        <v>148</v>
      </c>
      <c r="D31" s="54" t="s">
        <v>149</v>
      </c>
      <c r="E31" s="55">
        <v>3915.2704199999298</v>
      </c>
      <c r="F31" s="55">
        <v>9095</v>
      </c>
      <c r="H31" s="18"/>
      <c r="I31" s="18"/>
      <c r="J31" s="18"/>
    </row>
    <row r="32" spans="2:10" x14ac:dyDescent="0.25">
      <c r="B32" s="62">
        <v>8</v>
      </c>
      <c r="C32" s="50" t="s">
        <v>150</v>
      </c>
      <c r="D32" s="58" t="s">
        <v>151</v>
      </c>
      <c r="E32" s="59">
        <v>0</v>
      </c>
      <c r="F32" s="59" t="s">
        <v>564</v>
      </c>
      <c r="H32" s="18"/>
      <c r="I32" s="18"/>
      <c r="J32" s="18"/>
    </row>
    <row r="33" spans="2:10" x14ac:dyDescent="0.25">
      <c r="B33" s="52">
        <v>9</v>
      </c>
      <c r="C33" s="53" t="s">
        <v>152</v>
      </c>
      <c r="D33" s="54" t="s">
        <v>153</v>
      </c>
      <c r="E33" s="55">
        <v>3915.2704199999298</v>
      </c>
      <c r="F33" s="55">
        <v>9095</v>
      </c>
      <c r="H33" s="18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opLeftCell="A12" zoomScaleNormal="100" workbookViewId="0">
      <selection activeCell="I14" sqref="I14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34" t="s">
        <v>0</v>
      </c>
      <c r="C1" s="134"/>
      <c r="D1" s="134"/>
      <c r="E1" s="134"/>
      <c r="F1" s="134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892934.79392969492</v>
      </c>
      <c r="F5" s="55">
        <v>815811.31067911186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121553.52734999999</v>
      </c>
      <c r="F6" s="42">
        <v>102098.70162000005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43774.866599999994</v>
      </c>
      <c r="F7" s="42">
        <v>44192.79002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17157.751919999999</v>
      </c>
      <c r="F8" s="42">
        <v>48057.070609999995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3989.5555955000027</v>
      </c>
      <c r="F9" s="42">
        <v>5766.2410542500002</v>
      </c>
      <c r="G9" s="32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661260.88522000238</v>
      </c>
      <c r="F10" s="42">
        <v>567312.5044699983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380702.6396294001</v>
      </c>
      <c r="F11" s="70">
        <v>308339.08983699989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222157.08768160001</v>
      </c>
      <c r="F12" s="70">
        <v>200586.79019999993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58401.157909000045</v>
      </c>
      <c r="F13" s="70">
        <v>58386.624433000099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90440.33495010405</v>
      </c>
      <c r="F15" s="42">
        <v>89357.347227173042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570820.55026989838</v>
      </c>
      <c r="F16" s="42">
        <v>477955.15724282525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79259.138424999983</v>
      </c>
      <c r="F17" s="42">
        <v>77407.167434999981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16004.996035997408</v>
      </c>
      <c r="F18" s="42">
        <v>15299.153914001585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36006.962493298983</v>
      </c>
      <c r="F21" s="42">
        <v>40667.583543034991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795603.23065000004</v>
      </c>
      <c r="F22" s="55">
        <v>719045.26114999992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619092.27425000002</v>
      </c>
      <c r="F23" s="42">
        <v>522366.50766999985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521364.11418999993</v>
      </c>
      <c r="F24" s="70">
        <v>426249.62874999992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97728.160060000067</v>
      </c>
      <c r="F25" s="70">
        <v>96116.878919999945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34725.471960000003</v>
      </c>
      <c r="F26" s="42">
        <v>34725.471960000003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106728.42717000001</v>
      </c>
      <c r="F27" s="42">
        <v>126121.10673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17000</v>
      </c>
      <c r="F31" s="42">
        <v>17000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18057.057269999998</v>
      </c>
      <c r="F32" s="42">
        <v>18832.174790000066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97331.563279694834</v>
      </c>
      <c r="F33" s="55">
        <v>96766.049529111828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125686.35567999998</v>
      </c>
      <c r="F34" s="42">
        <v>125686.35567999998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-36368.044230000087</v>
      </c>
      <c r="F36" s="42">
        <v>-36256.089410000073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7529.4817796949374</v>
      </c>
      <c r="F37" s="42">
        <v>6852.0132091119176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7330.8267884198085</v>
      </c>
      <c r="F38" s="42">
        <v>6604.1478245399921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198.65499127512859</v>
      </c>
      <c r="F39" s="42">
        <v>247.86538457192569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892934.79392969492</v>
      </c>
      <c r="F41" s="55">
        <v>815811.31067911175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tabSelected="1" topLeftCell="A11" zoomScaleNormal="100" workbookViewId="0">
      <selection activeCell="E31" sqref="E31:E37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35" t="s">
        <v>154</v>
      </c>
      <c r="C1" s="135"/>
      <c r="D1" s="135"/>
      <c r="E1" s="135"/>
      <c r="F1" s="135"/>
    </row>
    <row r="2" spans="2:8" x14ac:dyDescent="0.25">
      <c r="B2" s="1"/>
      <c r="C2" s="1"/>
      <c r="D2" s="2"/>
      <c r="E2" s="29"/>
      <c r="F2" s="25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18813.958217313</v>
      </c>
      <c r="F5" s="55">
        <f>SUM(F6:F16)</f>
        <v>5682.2860399999827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55402.606557313011</v>
      </c>
      <c r="F6" s="75">
        <v>40277.443229999975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-13812.921370000005</v>
      </c>
      <c r="F7" s="75">
        <v>-14894.530419999997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11998.974329999999</v>
      </c>
      <c r="F8" s="75">
        <v>8593.5347799999981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-8889.9075699999994</v>
      </c>
      <c r="F9" s="75">
        <v>-6772.7756899999986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1360.8120599999997</v>
      </c>
      <c r="F10" s="75">
        <v>1979.8381299999992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-19405.202020000001</v>
      </c>
      <c r="F12" s="75">
        <v>-15388.357040000003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-4333.9049500000001</v>
      </c>
      <c r="F13" s="75">
        <v>-3531.5787399999995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3990.0931283130003</v>
      </c>
      <c r="F14" s="75">
        <v>1869.4651199999953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9.9200216869962787</v>
      </c>
      <c r="F15" s="75">
        <v>-252.67704999999523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-7506.5119700000032</v>
      </c>
      <c r="F16" s="75">
        <v>-6198.0762799999993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v>-59204.775235317131</v>
      </c>
      <c r="F18" s="76">
        <f>SUM(F19:F21)</f>
        <v>-14049.878439998265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30246.633478749995</v>
      </c>
      <c r="F19" s="75">
        <v>-3432.24638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-95015.610550506331</v>
      </c>
      <c r="F20" s="75">
        <v>-16645.288211129984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5564.2018364392061</v>
      </c>
      <c r="F21" s="75">
        <v>6027.6561511317186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71526.021240000118</v>
      </c>
      <c r="F22" s="76">
        <v>-73720.450539999962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-19392.679559999986</v>
      </c>
      <c r="F23" s="75">
        <v>14761.663990000012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6713.9469700000009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96725.766580000171</v>
      </c>
      <c r="F25" s="75">
        <v>-90952.515799999994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-5807.0657800000663</v>
      </c>
      <c r="F26" s="75">
        <v>-4243.5456999999951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v>31135.204221995988</v>
      </c>
      <c r="F27" s="55">
        <f>F22+F18+F5</f>
        <v>-82088.042939998253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-403</v>
      </c>
      <c r="F28" s="75">
        <v>-1590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v>30732.204221995988</v>
      </c>
      <c r="F29" s="55">
        <f>SUM(F27:F28)</f>
        <v>-83678.042939998253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-6829.4671500000013</v>
      </c>
      <c r="F31" s="75">
        <v>-7741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253.3</v>
      </c>
      <c r="F32" s="75">
        <v>135.68885999999128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-1942.0541000000001</v>
      </c>
      <c r="F33" s="75">
        <v>-1523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0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1113.3</v>
      </c>
      <c r="F35" s="75"/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417.92342000000644</v>
      </c>
      <c r="F36" s="75">
        <v>44469.49734799999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1.345929999999953</v>
      </c>
      <c r="F37" s="75">
        <v>-0.14405999999996766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v>-6985.6519019958178</v>
      </c>
      <c r="F38" s="55">
        <f>SUM(F29:F37)</f>
        <v>-48337.000791998267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>
        <v>0</v>
      </c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>
        <v>0</v>
      </c>
      <c r="F40" s="75">
        <v>0</v>
      </c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>
        <v>0</v>
      </c>
      <c r="F41" s="75">
        <v>0</v>
      </c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>
        <v>0</v>
      </c>
      <c r="F42" s="75">
        <v>0</v>
      </c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0</v>
      </c>
      <c r="F43" s="75">
        <v>0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>
        <v>0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-4043.2191600000001</v>
      </c>
      <c r="F45" s="75">
        <v>-6353.6301100000001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>
        <v>0</v>
      </c>
      <c r="F46" s="75">
        <v>0</v>
      </c>
      <c r="H46" s="12">
        <f t="shared" ref="H46" si="0">G46-E46</f>
        <v>0</v>
      </c>
    </row>
    <row r="47" spans="2:8" x14ac:dyDescent="0.25">
      <c r="B47" s="52">
        <v>8</v>
      </c>
      <c r="C47" s="53" t="s">
        <v>246</v>
      </c>
      <c r="D47" s="54" t="s">
        <v>247</v>
      </c>
      <c r="E47" s="55">
        <v>-4043.2191600000001</v>
      </c>
      <c r="F47" s="55">
        <v>-6353.6301100000001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102098.70162000005</v>
      </c>
      <c r="F48" s="55">
        <v>142948.50251999998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E38+E29+E47</f>
        <v>19703.333160000169</v>
      </c>
      <c r="F49" s="55">
        <v>-54690.630901998251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-248.50743000023539</v>
      </c>
      <c r="F50" s="78">
        <v>-29.500860000036031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v>121553.52734999999</v>
      </c>
      <c r="F51" s="55">
        <v>88228.46229000001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E23" sqref="E23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16384" width="9.109375" style="6"/>
  </cols>
  <sheetData>
    <row r="1" spans="2:9" x14ac:dyDescent="0.25">
      <c r="B1" s="136" t="s">
        <v>256</v>
      </c>
      <c r="C1" s="136"/>
      <c r="D1" s="136"/>
      <c r="E1" s="136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635742.72438539821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93286.372111150064</v>
      </c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62965.209529451415</v>
      </c>
    </row>
    <row r="6" spans="2:9" x14ac:dyDescent="0.25">
      <c r="B6" s="49">
        <v>1.3</v>
      </c>
      <c r="C6" s="50" t="s">
        <v>264</v>
      </c>
      <c r="D6" s="58" t="s">
        <v>265</v>
      </c>
      <c r="E6" s="59">
        <v>86632.155905678082</v>
      </c>
    </row>
    <row r="7" spans="2:9" x14ac:dyDescent="0.25">
      <c r="B7" s="49">
        <v>1.4</v>
      </c>
      <c r="C7" s="50" t="s">
        <v>266</v>
      </c>
      <c r="D7" s="58" t="s">
        <v>267</v>
      </c>
      <c r="E7" s="59">
        <v>102506.19693603816</v>
      </c>
    </row>
    <row r="8" spans="2:9" x14ac:dyDescent="0.25">
      <c r="B8" s="49">
        <v>1.5</v>
      </c>
      <c r="C8" s="50" t="s">
        <v>268</v>
      </c>
      <c r="D8" s="58" t="s">
        <v>269</v>
      </c>
      <c r="E8" s="59">
        <v>56601.363859370176</v>
      </c>
    </row>
    <row r="9" spans="2:9" x14ac:dyDescent="0.25">
      <c r="B9" s="49">
        <v>1.6</v>
      </c>
      <c r="C9" s="50" t="s">
        <v>270</v>
      </c>
      <c r="D9" s="58" t="s">
        <v>271</v>
      </c>
      <c r="E9" s="59">
        <v>233751.42604371032</v>
      </c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588908.03526078386</v>
      </c>
    </row>
    <row r="11" spans="2:9" x14ac:dyDescent="0.25">
      <c r="B11" s="49">
        <v>2.1</v>
      </c>
      <c r="C11" s="50" t="s">
        <v>260</v>
      </c>
      <c r="D11" s="58" t="s">
        <v>261</v>
      </c>
      <c r="E11" s="59">
        <v>122937.29673199999</v>
      </c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96423.356952188013</v>
      </c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213644.98354459586</v>
      </c>
    </row>
    <row r="14" spans="2:9" x14ac:dyDescent="0.25">
      <c r="B14" s="49">
        <v>2.4</v>
      </c>
      <c r="C14" s="50" t="s">
        <v>266</v>
      </c>
      <c r="D14" s="58" t="s">
        <v>267</v>
      </c>
      <c r="E14" s="59">
        <v>45619.242731999992</v>
      </c>
    </row>
    <row r="15" spans="2:9" x14ac:dyDescent="0.25">
      <c r="B15" s="49">
        <v>2.5</v>
      </c>
      <c r="C15" s="50" t="s">
        <v>268</v>
      </c>
      <c r="D15" s="58" t="s">
        <v>269</v>
      </c>
      <c r="E15" s="59">
        <v>46246.404070000004</v>
      </c>
    </row>
    <row r="16" spans="2:9" x14ac:dyDescent="0.25">
      <c r="B16" s="49">
        <v>2.6</v>
      </c>
      <c r="C16" s="50" t="s">
        <v>270</v>
      </c>
      <c r="D16" s="58" t="s">
        <v>271</v>
      </c>
      <c r="E16" s="59">
        <v>64036.751229999936</v>
      </c>
    </row>
    <row r="17" spans="2:5" x14ac:dyDescent="0.25">
      <c r="B17" s="54">
        <v>3</v>
      </c>
      <c r="C17" s="55" t="s">
        <v>274</v>
      </c>
      <c r="D17" s="54" t="s">
        <v>275</v>
      </c>
      <c r="E17" s="55">
        <f>E3-E10</f>
        <v>46834.68912461435</v>
      </c>
    </row>
    <row r="18" spans="2:5" x14ac:dyDescent="0.25">
      <c r="B18" s="49">
        <v>3.1</v>
      </c>
      <c r="C18" s="50" t="s">
        <v>260</v>
      </c>
      <c r="D18" s="58" t="s">
        <v>261</v>
      </c>
      <c r="E18" s="59">
        <f>E4-E11</f>
        <v>-29650.924620849924</v>
      </c>
    </row>
    <row r="19" spans="2:5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-33458.147422736598</v>
      </c>
    </row>
    <row r="20" spans="2:5" x14ac:dyDescent="0.25">
      <c r="B20" s="49">
        <v>3.3</v>
      </c>
      <c r="C20" s="50" t="s">
        <v>264</v>
      </c>
      <c r="D20" s="58" t="s">
        <v>265</v>
      </c>
      <c r="E20" s="59">
        <f t="shared" si="0"/>
        <v>-127012.82763891778</v>
      </c>
    </row>
    <row r="21" spans="2:5" x14ac:dyDescent="0.25">
      <c r="B21" s="49">
        <v>3.4</v>
      </c>
      <c r="C21" s="50" t="s">
        <v>266</v>
      </c>
      <c r="D21" s="58" t="s">
        <v>267</v>
      </c>
      <c r="E21" s="59">
        <f t="shared" si="0"/>
        <v>56886.954204038171</v>
      </c>
    </row>
    <row r="22" spans="2:5" x14ac:dyDescent="0.25">
      <c r="B22" s="49">
        <v>3.5</v>
      </c>
      <c r="C22" s="50" t="s">
        <v>268</v>
      </c>
      <c r="D22" s="58" t="s">
        <v>269</v>
      </c>
      <c r="E22" s="59">
        <f t="shared" si="0"/>
        <v>10354.959789370172</v>
      </c>
    </row>
    <row r="23" spans="2:5" x14ac:dyDescent="0.25">
      <c r="B23" s="49">
        <v>3.6</v>
      </c>
      <c r="C23" s="50" t="s">
        <v>270</v>
      </c>
      <c r="D23" s="58" t="s">
        <v>271</v>
      </c>
      <c r="E23" s="59">
        <f t="shared" si="0"/>
        <v>169714.67481371039</v>
      </c>
    </row>
    <row r="24" spans="2:5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D25" sqref="D25:K25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35" t="s">
        <v>276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38" t="s">
        <v>278</v>
      </c>
      <c r="B4" s="138"/>
      <c r="C4" s="138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39" t="s">
        <v>279</v>
      </c>
      <c r="B5" s="82"/>
      <c r="C5" s="142" t="s">
        <v>280</v>
      </c>
      <c r="D5" s="142" t="s">
        <v>281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2.75" hidden="1" customHeight="1" x14ac:dyDescent="0.25">
      <c r="A6" s="140"/>
      <c r="B6" s="82"/>
      <c r="C6" s="142"/>
      <c r="D6" s="82"/>
      <c r="E6" s="82"/>
      <c r="F6" s="82"/>
      <c r="G6" s="82"/>
      <c r="H6" s="137" t="s">
        <v>282</v>
      </c>
      <c r="I6" s="137"/>
      <c r="J6" s="137"/>
      <c r="K6" s="137"/>
      <c r="L6" s="82"/>
      <c r="M6" s="82"/>
      <c r="N6" s="82"/>
      <c r="O6" s="82"/>
      <c r="P6" s="82"/>
      <c r="Q6" s="82"/>
    </row>
    <row r="7" spans="1:17" x14ac:dyDescent="0.25">
      <c r="A7" s="140"/>
      <c r="B7" s="82"/>
      <c r="C7" s="142"/>
      <c r="D7" s="142" t="s">
        <v>283</v>
      </c>
      <c r="E7" s="142" t="s">
        <v>284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.75" hidden="1" customHeight="1" x14ac:dyDescent="0.25">
      <c r="A8" s="140"/>
      <c r="B8" s="82"/>
      <c r="C8" s="142"/>
      <c r="D8" s="142"/>
      <c r="E8" s="82"/>
      <c r="F8" s="82"/>
      <c r="G8" s="82"/>
      <c r="H8" s="137" t="s">
        <v>285</v>
      </c>
      <c r="I8" s="137"/>
      <c r="J8" s="137"/>
      <c r="K8" s="137"/>
      <c r="L8" s="82"/>
      <c r="M8" s="82"/>
      <c r="N8" s="82"/>
      <c r="O8" s="82"/>
      <c r="P8" s="82"/>
      <c r="Q8" s="82"/>
    </row>
    <row r="9" spans="1:17" ht="26.4" x14ac:dyDescent="0.25">
      <c r="A9" s="141"/>
      <c r="B9" s="82"/>
      <c r="C9" s="142"/>
      <c r="D9" s="142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661260.88522000005</v>
      </c>
      <c r="D11" s="87">
        <v>557875.93272540008</v>
      </c>
      <c r="E11" s="87">
        <v>31848.429862000055</v>
      </c>
      <c r="F11" s="87">
        <v>9905.2245059999932</v>
      </c>
      <c r="G11" s="87">
        <v>3570.2547519999976</v>
      </c>
      <c r="H11" s="87">
        <v>4821.0624270000008</v>
      </c>
      <c r="I11" s="87">
        <v>2258.6553239999994</v>
      </c>
      <c r="J11" s="87">
        <v>2339.1876109999985</v>
      </c>
      <c r="K11" s="87">
        <v>1751.756241000001</v>
      </c>
      <c r="L11" s="87">
        <v>1697.788355000002</v>
      </c>
      <c r="M11" s="87">
        <v>4091.6240669999993</v>
      </c>
      <c r="N11" s="87">
        <v>1505.3261980000007</v>
      </c>
      <c r="O11" s="87">
        <v>1173.8022579999999</v>
      </c>
      <c r="P11" s="87">
        <v>1432.5521420000002</v>
      </c>
      <c r="Q11" s="87">
        <v>36989.28875159999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222157.08768160004</v>
      </c>
      <c r="D12" s="42">
        <v>171170.35626300005</v>
      </c>
      <c r="E12" s="42">
        <v>8943.6869890000016</v>
      </c>
      <c r="F12" s="42">
        <v>3979.0284449999999</v>
      </c>
      <c r="G12" s="42">
        <v>621.30467499999986</v>
      </c>
      <c r="H12" s="42">
        <v>2029.8570450000002</v>
      </c>
      <c r="I12" s="42">
        <v>221.22247000000016</v>
      </c>
      <c r="J12" s="42">
        <v>113.77012000000013</v>
      </c>
      <c r="K12" s="42">
        <v>149.0638100000001</v>
      </c>
      <c r="L12" s="42">
        <v>190.81052099999988</v>
      </c>
      <c r="M12" s="42">
        <v>2141.7737719999996</v>
      </c>
      <c r="N12" s="42">
        <v>161.71513800000002</v>
      </c>
      <c r="O12" s="42">
        <v>156.1568299999999</v>
      </c>
      <c r="P12" s="42">
        <v>143.14496400000007</v>
      </c>
      <c r="Q12" s="42">
        <v>32135.196639599988</v>
      </c>
    </row>
    <row r="13" spans="1:17" x14ac:dyDescent="0.25">
      <c r="A13" s="35" t="s">
        <v>318</v>
      </c>
      <c r="B13" s="43" t="s">
        <v>319</v>
      </c>
      <c r="C13" s="87">
        <f t="shared" si="0"/>
        <v>380702.63962940016</v>
      </c>
      <c r="D13" s="42">
        <v>331205.39435439999</v>
      </c>
      <c r="E13" s="42">
        <v>21732.167579000052</v>
      </c>
      <c r="F13" s="42">
        <v>5680.6107309999934</v>
      </c>
      <c r="G13" s="42">
        <v>2882.4143939999976</v>
      </c>
      <c r="H13" s="42">
        <v>2611.5096890000004</v>
      </c>
      <c r="I13" s="42">
        <v>2021.0339469999992</v>
      </c>
      <c r="J13" s="42">
        <v>2215.0351339999984</v>
      </c>
      <c r="K13" s="42">
        <v>1602.473821000001</v>
      </c>
      <c r="L13" s="42">
        <v>1470.2746950000021</v>
      </c>
      <c r="M13" s="42">
        <v>1835.9500149999997</v>
      </c>
      <c r="N13" s="42">
        <v>1324.9842700000006</v>
      </c>
      <c r="O13" s="42">
        <v>973.41774900000007</v>
      </c>
      <c r="P13" s="42">
        <v>1088.4770480000002</v>
      </c>
      <c r="Q13" s="42">
        <v>4058.8962030000012</v>
      </c>
    </row>
    <row r="14" spans="1:17" x14ac:dyDescent="0.25">
      <c r="A14" s="88" t="s">
        <v>320</v>
      </c>
      <c r="B14" s="89" t="s">
        <v>321</v>
      </c>
      <c r="C14" s="87">
        <f t="shared" si="0"/>
        <v>58401.157909000045</v>
      </c>
      <c r="D14" s="42">
        <v>55500.182108000023</v>
      </c>
      <c r="E14" s="42">
        <v>1172.5752940000002</v>
      </c>
      <c r="F14" s="42">
        <v>245.58533000000006</v>
      </c>
      <c r="G14" s="42">
        <v>66.535683000000006</v>
      </c>
      <c r="H14" s="42">
        <v>179.69569300000001</v>
      </c>
      <c r="I14" s="42">
        <v>16.398906999999998</v>
      </c>
      <c r="J14" s="42">
        <v>10.382356999999999</v>
      </c>
      <c r="K14" s="42">
        <v>0.21861000000000003</v>
      </c>
      <c r="L14" s="42">
        <v>36.703139</v>
      </c>
      <c r="M14" s="42">
        <v>113.90028</v>
      </c>
      <c r="N14" s="42">
        <v>18.62679</v>
      </c>
      <c r="O14" s="42">
        <v>44.227678999999995</v>
      </c>
      <c r="P14" s="42">
        <v>200.93012999999999</v>
      </c>
      <c r="Q14" s="42">
        <v>795.19590899999992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661260.88522000238</v>
      </c>
      <c r="D21" s="91">
        <v>516834.57087000232</v>
      </c>
      <c r="E21" s="91">
        <v>9581.6922160000049</v>
      </c>
      <c r="F21" s="91">
        <v>0.58120000000000005</v>
      </c>
      <c r="G21" s="91">
        <v>132966.15951300005</v>
      </c>
      <c r="H21" s="91">
        <v>1407.6923630000006</v>
      </c>
      <c r="I21" s="91">
        <v>470.1890579999997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222157.08768160007</v>
      </c>
      <c r="D22" s="42">
        <v>130014.46304760006</v>
      </c>
      <c r="E22" s="42">
        <v>2164.6822999999999</v>
      </c>
      <c r="F22" s="42">
        <v>0.58120000000000005</v>
      </c>
      <c r="G22" s="42">
        <v>88442.669398000013</v>
      </c>
      <c r="H22" s="42">
        <v>1141.0253380000006</v>
      </c>
      <c r="I22" s="42">
        <v>393.66639799999967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380702.6396294022</v>
      </c>
      <c r="D23" s="42">
        <v>369264.49599740223</v>
      </c>
      <c r="E23" s="42">
        <v>7409.4712760000048</v>
      </c>
      <c r="F23" s="42">
        <v>0</v>
      </c>
      <c r="G23" s="42">
        <v>3685.7012810000015</v>
      </c>
      <c r="H23" s="42">
        <v>266.66702500000002</v>
      </c>
      <c r="I23" s="42">
        <v>76.304050000000004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58401.15790900003</v>
      </c>
      <c r="D24" s="42">
        <v>17555.611825000007</v>
      </c>
      <c r="E24" s="42">
        <v>7.53864</v>
      </c>
      <c r="F24" s="42">
        <v>0</v>
      </c>
      <c r="G24" s="42">
        <v>40837.788834000021</v>
      </c>
      <c r="H24" s="42">
        <v>0</v>
      </c>
      <c r="I24" s="42">
        <v>0.21861000000000003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topLeftCell="E1" zoomScaleNormal="100" workbookViewId="0">
      <selection activeCell="L37" sqref="L37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34" t="s">
        <v>339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2:17" hidden="1" x14ac:dyDescent="0.25">
      <c r="B3" s="17"/>
      <c r="C3" s="17"/>
      <c r="D3" s="143" t="s">
        <v>340</v>
      </c>
      <c r="E3" s="143"/>
      <c r="F3" s="143"/>
      <c r="G3" s="3"/>
      <c r="H3" s="3"/>
      <c r="I3" s="3"/>
      <c r="J3" s="3"/>
      <c r="K3" s="3"/>
      <c r="L3" s="3"/>
      <c r="M3" s="144" t="s">
        <v>1</v>
      </c>
      <c r="N3" s="144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133854.80592999997</v>
      </c>
      <c r="F6" s="38">
        <v>5269.8546655771352</v>
      </c>
      <c r="G6" s="38">
        <v>24727.466462193854</v>
      </c>
      <c r="H6" s="38">
        <v>49973.376606678081</v>
      </c>
      <c r="I6" s="38">
        <v>62965.209529451415</v>
      </c>
      <c r="J6" s="38">
        <v>49029.135151113231</v>
      </c>
      <c r="K6" s="38">
        <v>37603.020754564845</v>
      </c>
      <c r="L6" s="38">
        <v>102506.19693603816</v>
      </c>
      <c r="M6" s="38">
        <v>246880.21318984393</v>
      </c>
      <c r="N6" s="38">
        <v>180125.51470423394</v>
      </c>
      <c r="O6" s="38">
        <v>892934.79392969445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112885.34735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8668.1799999999857</v>
      </c>
      <c r="O7" s="91">
        <v>121553.52734999999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20969.458579999991</v>
      </c>
      <c r="F8" s="42">
        <v>0</v>
      </c>
      <c r="G8" s="42">
        <v>5253.43253</v>
      </c>
      <c r="H8" s="42">
        <v>0</v>
      </c>
      <c r="I8" s="42">
        <v>15757.11549</v>
      </c>
      <c r="J8" s="42">
        <v>0</v>
      </c>
      <c r="K8" s="42">
        <v>0</v>
      </c>
      <c r="L8" s="42">
        <v>0</v>
      </c>
      <c r="M8" s="42">
        <v>1794.8600000000001</v>
      </c>
      <c r="N8" s="42">
        <v>0</v>
      </c>
      <c r="O8" s="91">
        <v>43774.866599999994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5269.8546655771352</v>
      </c>
      <c r="G9" s="42">
        <v>11820.249728894854</v>
      </c>
      <c r="H9" s="42">
        <v>32973.376606678081</v>
      </c>
      <c r="I9" s="42">
        <v>47208.094039451418</v>
      </c>
      <c r="J9" s="42">
        <v>49029.135151113231</v>
      </c>
      <c r="K9" s="42">
        <v>37603.020754564845</v>
      </c>
      <c r="L9" s="42">
        <v>98516.641340538161</v>
      </c>
      <c r="M9" s="42">
        <v>245085.35318984394</v>
      </c>
      <c r="N9" s="42">
        <v>43314.824793236578</v>
      </c>
      <c r="O9" s="91">
        <v>570820.55026989826</v>
      </c>
    </row>
    <row r="10" spans="2:17" ht="11.25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3989.5555955000009</v>
      </c>
      <c r="M10" s="42">
        <v>0</v>
      </c>
      <c r="N10" s="42">
        <v>157.75192000000152</v>
      </c>
      <c r="O10" s="91">
        <v>4147.3075155000024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0</v>
      </c>
      <c r="H13" s="42">
        <v>17000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91">
        <v>17000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7653.7842032989975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127984.75799099737</v>
      </c>
      <c r="O14" s="91">
        <v>135638.54219429637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188638.13811921605</v>
      </c>
      <c r="F15" s="38">
        <v>6861.4201880000019</v>
      </c>
      <c r="G15" s="38">
        <v>43442.263484999989</v>
      </c>
      <c r="H15" s="38">
        <v>82600.645468999981</v>
      </c>
      <c r="I15" s="38">
        <v>96423.356952188013</v>
      </c>
      <c r="J15" s="38">
        <v>116382.63450527191</v>
      </c>
      <c r="K15" s="38">
        <v>97262.349039323948</v>
      </c>
      <c r="L15" s="38">
        <v>45619.242731999984</v>
      </c>
      <c r="M15" s="38">
        <v>56460.973599999998</v>
      </c>
      <c r="N15" s="38">
        <v>61912.206559999933</v>
      </c>
      <c r="O15" s="38">
        <v>795603.23064999981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8681.3680100000001</v>
      </c>
      <c r="J16" s="42">
        <v>0</v>
      </c>
      <c r="K16" s="42">
        <v>0</v>
      </c>
      <c r="L16" s="42">
        <v>8681.3679800000009</v>
      </c>
      <c r="M16" s="42">
        <v>17362.735970000002</v>
      </c>
      <c r="N16" s="42">
        <v>0</v>
      </c>
      <c r="O16" s="91">
        <v>34725.471960000003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21.494040000000009</v>
      </c>
      <c r="F17" s="42">
        <v>0.54976999999999998</v>
      </c>
      <c r="G17" s="42">
        <v>4501.6163899999992</v>
      </c>
      <c r="H17" s="42">
        <v>21945.008180000001</v>
      </c>
      <c r="I17" s="42">
        <v>13679.816630000001</v>
      </c>
      <c r="J17" s="42">
        <v>963.66088000000002</v>
      </c>
      <c r="K17" s="42">
        <v>528.50100999999995</v>
      </c>
      <c r="L17" s="42">
        <v>3980.5562300000029</v>
      </c>
      <c r="M17" s="42">
        <v>7285.0423400000009</v>
      </c>
      <c r="N17" s="42">
        <v>53822.181699999936</v>
      </c>
      <c r="O17" s="91">
        <v>106728.42716999995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188616.64407921609</v>
      </c>
      <c r="F18" s="42">
        <v>6860.8704180000022</v>
      </c>
      <c r="G18" s="42">
        <v>28973.61468499999</v>
      </c>
      <c r="H18" s="42">
        <v>60655.637288999998</v>
      </c>
      <c r="I18" s="42">
        <v>74062.17231218802</v>
      </c>
      <c r="J18" s="42">
        <v>115418.97362527193</v>
      </c>
      <c r="K18" s="42">
        <v>96733.848029323941</v>
      </c>
      <c r="L18" s="42">
        <v>32957.318521999987</v>
      </c>
      <c r="M18" s="42">
        <v>14813.195290000003</v>
      </c>
      <c r="N18" s="42">
        <v>0</v>
      </c>
      <c r="O18" s="91">
        <v>619092.27425000002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188616.64407921609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188616.64407921609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6860.8704180000022</v>
      </c>
      <c r="G20" s="70">
        <v>28973.61468499999</v>
      </c>
      <c r="H20" s="70">
        <v>60655.637288999998</v>
      </c>
      <c r="I20" s="70">
        <v>74062.17231218802</v>
      </c>
      <c r="J20" s="70">
        <v>115418.97362527193</v>
      </c>
      <c r="K20" s="70">
        <v>96733.848029323941</v>
      </c>
      <c r="L20" s="70">
        <v>32957.318521999987</v>
      </c>
      <c r="M20" s="70">
        <v>14813.195290000003</v>
      </c>
      <c r="N20" s="70">
        <v>0</v>
      </c>
      <c r="O20" s="91">
        <v>430475.6301707839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17000</v>
      </c>
      <c r="N21" s="42">
        <v>0</v>
      </c>
      <c r="O21" s="91">
        <v>17000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9967.0324099999998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8090.0248599999977</v>
      </c>
      <c r="O23" s="91">
        <v>18057.057269999998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-54783.332189216075</v>
      </c>
      <c r="F24" s="38">
        <v>-1591.5655224228667</v>
      </c>
      <c r="G24" s="38">
        <v>-18714.797022806135</v>
      </c>
      <c r="H24" s="38">
        <v>-32627.2688623219</v>
      </c>
      <c r="I24" s="38">
        <v>-33458.147422736598</v>
      </c>
      <c r="J24" s="38">
        <v>-67353.499354158674</v>
      </c>
      <c r="K24" s="38">
        <v>-59659.328284759104</v>
      </c>
      <c r="L24" s="38">
        <v>56886.954204038178</v>
      </c>
      <c r="M24" s="38">
        <v>190419.23958984393</v>
      </c>
      <c r="N24" s="38">
        <v>118213.308144234</v>
      </c>
      <c r="O24" s="38">
        <v>97331.56327969479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>
      <selection activeCell="E15" sqref="E15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45" t="s">
        <v>394</v>
      </c>
      <c r="C1" s="145"/>
      <c r="D1" s="145"/>
      <c r="E1" s="145"/>
      <c r="F1" s="145"/>
      <c r="G1" s="145"/>
      <c r="H1" s="145"/>
      <c r="I1" s="145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46" t="s">
        <v>395</v>
      </c>
      <c r="E3" s="146"/>
      <c r="F3" s="20"/>
      <c r="G3" s="20"/>
      <c r="H3" s="147" t="s">
        <v>1</v>
      </c>
      <c r="I3" s="147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892934.79392969469</v>
      </c>
      <c r="F6" s="108">
        <v>709243.72097074217</v>
      </c>
      <c r="G6" s="108">
        <v>163131.15181357789</v>
      </c>
      <c r="H6" s="108">
        <v>18767.740520992611</v>
      </c>
      <c r="I6" s="108">
        <v>1792.1806243820001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121553.52734999997</v>
      </c>
      <c r="F7" s="104">
        <v>39505.170569999995</v>
      </c>
      <c r="G7" s="104">
        <v>70081.103597521986</v>
      </c>
      <c r="H7" s="104">
        <v>10241.028015872002</v>
      </c>
      <c r="I7" s="104">
        <v>1726.2251666060001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43774.866600000001</v>
      </c>
      <c r="F8" s="104">
        <v>26750.99526</v>
      </c>
      <c r="G8" s="104">
        <v>12976.671340000003</v>
      </c>
      <c r="H8" s="104">
        <v>4047.2000000000003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570820.55026989838</v>
      </c>
      <c r="F9" s="104">
        <v>513170.40483305883</v>
      </c>
      <c r="G9" s="104">
        <v>53944.177665618896</v>
      </c>
      <c r="H9" s="104">
        <v>3705.9559696646093</v>
      </c>
      <c r="I9" s="104">
        <v>1.1801556E-2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21147.307515500001</v>
      </c>
      <c r="F10" s="104">
        <v>107.97992000000001</v>
      </c>
      <c r="G10" s="104">
        <v>21039.327595499999</v>
      </c>
      <c r="H10" s="104">
        <v>0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95264.134460997389</v>
      </c>
      <c r="F13" s="104">
        <v>95264.134460997389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40374.407733298984</v>
      </c>
      <c r="F14" s="104">
        <v>34445.035926685981</v>
      </c>
      <c r="G14" s="104">
        <v>5089.871614937003</v>
      </c>
      <c r="H14" s="104">
        <v>773.55653545600001</v>
      </c>
      <c r="I14" s="104">
        <v>65.943656220000008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795603.23064999992</v>
      </c>
      <c r="F15" s="108">
        <v>617433.12904259795</v>
      </c>
      <c r="G15" s="108">
        <v>158704.80770903104</v>
      </c>
      <c r="H15" s="108">
        <v>18278.340543936003</v>
      </c>
      <c r="I15" s="108">
        <v>1186.9533544349999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34725.471960000003</v>
      </c>
      <c r="F16" s="104">
        <v>34725.471960000003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123728.42717000002</v>
      </c>
      <c r="F17" s="104">
        <v>106680.41111856003</v>
      </c>
      <c r="G17" s="104">
        <v>17048.015242000001</v>
      </c>
      <c r="H17" s="104">
        <v>8.0944000000000003E-4</v>
      </c>
      <c r="I17" s="104">
        <v>0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619092.27425000002</v>
      </c>
      <c r="F18" s="104">
        <v>460570.51656999992</v>
      </c>
      <c r="G18" s="104">
        <v>140212.87014803104</v>
      </c>
      <c r="H18" s="104">
        <v>17163.948091372</v>
      </c>
      <c r="I18" s="104">
        <v>1144.9394405969999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188616.64407921609</v>
      </c>
      <c r="F19" s="104">
        <v>127205.8936500001</v>
      </c>
      <c r="G19" s="104">
        <v>44176.761821118998</v>
      </c>
      <c r="H19" s="104">
        <v>16089.049167500001</v>
      </c>
      <c r="I19" s="104">
        <v>1144.9394405969999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430475.63017078384</v>
      </c>
      <c r="F20" s="104">
        <v>333364.62291999982</v>
      </c>
      <c r="G20" s="104">
        <v>96036.108326912028</v>
      </c>
      <c r="H20" s="104">
        <v>1074.8989238720001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18057.057269999998</v>
      </c>
      <c r="F23" s="104">
        <v>15456.729394037997</v>
      </c>
      <c r="G23" s="104">
        <v>1443.922319</v>
      </c>
      <c r="H23" s="104">
        <v>1114.391643124</v>
      </c>
      <c r="I23" s="104">
        <v>42.013913838000008</v>
      </c>
    </row>
    <row r="24" spans="2:9" x14ac:dyDescent="0.25">
      <c r="B24" s="148" t="s">
        <v>420</v>
      </c>
      <c r="C24" s="148"/>
      <c r="D24" s="148"/>
      <c r="E24" s="148"/>
      <c r="F24" s="148"/>
      <c r="G24" s="148"/>
      <c r="H24" s="148"/>
      <c r="I24" s="148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6.8521507420272213E-3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1.8500266324619041E-3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8.7021772184854122E-3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49" t="s">
        <v>431</v>
      </c>
      <c r="E32" s="149"/>
      <c r="F32" s="149"/>
      <c r="G32" s="149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A25" zoomScaleNormal="100" zoomScaleSheetLayoutView="100" workbookViewId="0">
      <selection activeCell="E48" sqref="E48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58" t="s">
        <v>440</v>
      </c>
      <c r="D1" s="158"/>
      <c r="E1" s="158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0" t="s">
        <v>443</v>
      </c>
      <c r="D4" s="150"/>
      <c r="E4" s="127">
        <v>85886.811079999912</v>
      </c>
    </row>
    <row r="5" spans="2:6" ht="16.5" customHeight="1" x14ac:dyDescent="0.25">
      <c r="B5" s="114" t="s">
        <v>444</v>
      </c>
      <c r="C5" s="152" t="s">
        <v>445</v>
      </c>
      <c r="D5" s="152"/>
      <c r="E5" s="128">
        <v>125686.35567999998</v>
      </c>
    </row>
    <row r="6" spans="2:6" ht="16.5" customHeight="1" x14ac:dyDescent="0.25">
      <c r="B6" s="114" t="s">
        <v>446</v>
      </c>
      <c r="C6" s="152" t="s">
        <v>447</v>
      </c>
      <c r="D6" s="152"/>
      <c r="E6" s="128">
        <v>0</v>
      </c>
    </row>
    <row r="7" spans="2:6" ht="16.5" customHeight="1" x14ac:dyDescent="0.25">
      <c r="B7" s="114" t="s">
        <v>448</v>
      </c>
      <c r="C7" s="152" t="s">
        <v>449</v>
      </c>
      <c r="D7" s="152"/>
      <c r="E7" s="128">
        <v>483.77004999999997</v>
      </c>
    </row>
    <row r="8" spans="2:6" ht="16.5" customHeight="1" x14ac:dyDescent="0.25">
      <c r="B8" s="114" t="s">
        <v>450</v>
      </c>
      <c r="C8" s="152" t="s">
        <v>451</v>
      </c>
      <c r="D8" s="152"/>
      <c r="E8" s="129">
        <v>-40283.314650000073</v>
      </c>
    </row>
    <row r="9" spans="2:6" ht="16.5" customHeight="1" x14ac:dyDescent="0.25">
      <c r="B9" s="114" t="s">
        <v>452</v>
      </c>
      <c r="C9" s="153" t="s">
        <v>453</v>
      </c>
      <c r="D9" s="153"/>
      <c r="E9" s="129">
        <v>-40283.314650000073</v>
      </c>
    </row>
    <row r="10" spans="2:6" ht="16.5" customHeight="1" x14ac:dyDescent="0.25">
      <c r="B10" s="114" t="s">
        <v>454</v>
      </c>
      <c r="C10" s="153" t="s">
        <v>455</v>
      </c>
      <c r="D10" s="153"/>
      <c r="E10" s="129">
        <v>0</v>
      </c>
    </row>
    <row r="11" spans="2:6" ht="16.5" customHeight="1" x14ac:dyDescent="0.25">
      <c r="B11" s="114" t="s">
        <v>456</v>
      </c>
      <c r="C11" s="153" t="s">
        <v>457</v>
      </c>
      <c r="D11" s="153"/>
      <c r="E11" s="129">
        <v>0</v>
      </c>
    </row>
    <row r="12" spans="2:6" ht="16.5" customHeight="1" x14ac:dyDescent="0.25">
      <c r="B12" s="114" t="s">
        <v>402</v>
      </c>
      <c r="C12" s="159" t="s">
        <v>458</v>
      </c>
      <c r="D12" s="160"/>
      <c r="E12" s="128">
        <v>0</v>
      </c>
    </row>
    <row r="13" spans="2:6" ht="16.5" customHeight="1" x14ac:dyDescent="0.25">
      <c r="B13" s="114" t="s">
        <v>459</v>
      </c>
      <c r="C13" s="150" t="s">
        <v>460</v>
      </c>
      <c r="D13" s="150"/>
      <c r="E13" s="127">
        <v>20372.441275997408</v>
      </c>
    </row>
    <row r="14" spans="2:6" ht="16.5" customHeight="1" x14ac:dyDescent="0.25">
      <c r="B14" s="114" t="s">
        <v>461</v>
      </c>
      <c r="C14" s="152" t="s">
        <v>462</v>
      </c>
      <c r="D14" s="152"/>
      <c r="E14" s="129">
        <v>16004.996035997408</v>
      </c>
    </row>
    <row r="15" spans="2:6" ht="16.5" customHeight="1" x14ac:dyDescent="0.25">
      <c r="B15" s="114" t="s">
        <v>463</v>
      </c>
      <c r="C15" s="152" t="s">
        <v>464</v>
      </c>
      <c r="D15" s="152"/>
      <c r="E15" s="128">
        <v>4367.44524</v>
      </c>
    </row>
    <row r="16" spans="2:6" ht="16.5" customHeight="1" x14ac:dyDescent="0.25">
      <c r="B16" s="114" t="s">
        <v>465</v>
      </c>
      <c r="C16" s="150" t="s">
        <v>466</v>
      </c>
      <c r="D16" s="150"/>
      <c r="E16" s="127">
        <v>65514.369804002505</v>
      </c>
    </row>
    <row r="17" spans="2:11" ht="16.5" customHeight="1" x14ac:dyDescent="0.25">
      <c r="B17" s="114" t="s">
        <v>467</v>
      </c>
      <c r="C17" s="151" t="s">
        <v>468</v>
      </c>
      <c r="D17" s="151"/>
      <c r="E17" s="130">
        <v>18244.752199694922</v>
      </c>
    </row>
    <row r="18" spans="2:11" ht="16.5" customHeight="1" x14ac:dyDescent="0.25">
      <c r="B18" s="114" t="s">
        <v>469</v>
      </c>
      <c r="C18" s="152" t="s">
        <v>470</v>
      </c>
      <c r="D18" s="152"/>
      <c r="E18" s="129">
        <v>3915.2704199999862</v>
      </c>
    </row>
    <row r="19" spans="2:11" ht="16.5" customHeight="1" x14ac:dyDescent="0.25">
      <c r="B19" s="114" t="s">
        <v>471</v>
      </c>
      <c r="C19" s="152" t="s">
        <v>472</v>
      </c>
      <c r="D19" s="152"/>
      <c r="E19" s="129">
        <v>7529.4817796949374</v>
      </c>
    </row>
    <row r="20" spans="2:11" ht="16.5" customHeight="1" x14ac:dyDescent="0.25">
      <c r="B20" s="114" t="s">
        <v>473</v>
      </c>
      <c r="C20" s="152" t="s">
        <v>474</v>
      </c>
      <c r="D20" s="152"/>
      <c r="E20" s="129">
        <v>6800</v>
      </c>
    </row>
    <row r="21" spans="2:11" ht="16.5" customHeight="1" x14ac:dyDescent="0.25">
      <c r="B21" s="114" t="s">
        <v>475</v>
      </c>
      <c r="C21" s="153" t="s">
        <v>476</v>
      </c>
      <c r="D21" s="153"/>
      <c r="E21" s="128">
        <v>0</v>
      </c>
    </row>
    <row r="22" spans="2:11" ht="16.5" customHeight="1" x14ac:dyDescent="0.25">
      <c r="B22" s="114" t="s">
        <v>477</v>
      </c>
      <c r="C22" s="153" t="s">
        <v>478</v>
      </c>
      <c r="D22" s="153"/>
      <c r="E22" s="128">
        <v>6800</v>
      </c>
    </row>
    <row r="23" spans="2:11" ht="16.5" customHeight="1" x14ac:dyDescent="0.25">
      <c r="B23" s="114" t="s">
        <v>479</v>
      </c>
      <c r="C23" s="154" t="s">
        <v>480</v>
      </c>
      <c r="D23" s="154"/>
      <c r="E23" s="128">
        <v>0</v>
      </c>
    </row>
    <row r="24" spans="2:11" ht="16.5" customHeight="1" x14ac:dyDescent="0.25">
      <c r="B24" s="114" t="s">
        <v>481</v>
      </c>
      <c r="C24" s="150" t="s">
        <v>482</v>
      </c>
      <c r="D24" s="150"/>
      <c r="E24" s="127">
        <v>83759.122003697426</v>
      </c>
    </row>
    <row r="25" spans="2:11" ht="16.5" customHeight="1" x14ac:dyDescent="0.25">
      <c r="B25" s="114" t="s">
        <v>483</v>
      </c>
      <c r="C25" s="150" t="s">
        <v>484</v>
      </c>
      <c r="D25" s="150"/>
      <c r="E25" s="127">
        <v>991.64569000000006</v>
      </c>
    </row>
    <row r="26" spans="2:11" ht="25.5" customHeight="1" x14ac:dyDescent="0.25">
      <c r="B26" s="114" t="s">
        <v>485</v>
      </c>
      <c r="C26" s="152" t="s">
        <v>486</v>
      </c>
      <c r="D26" s="152"/>
      <c r="E26" s="129">
        <v>300</v>
      </c>
    </row>
    <row r="27" spans="2:11" ht="16.5" customHeight="1" x14ac:dyDescent="0.25">
      <c r="B27" s="114" t="s">
        <v>487</v>
      </c>
      <c r="C27" s="152" t="s">
        <v>488</v>
      </c>
      <c r="D27" s="152"/>
      <c r="E27" s="129">
        <v>691.64569000000006</v>
      </c>
    </row>
    <row r="28" spans="2:11" ht="16.5" customHeight="1" x14ac:dyDescent="0.25">
      <c r="B28" s="114" t="s">
        <v>489</v>
      </c>
      <c r="C28" s="150" t="s">
        <v>490</v>
      </c>
      <c r="D28" s="150"/>
      <c r="E28" s="127">
        <v>82767.476313697422</v>
      </c>
      <c r="G28" s="33"/>
      <c r="H28" s="33"/>
      <c r="J28" s="33"/>
      <c r="K28" s="33"/>
    </row>
    <row r="29" spans="2:11" ht="16.5" customHeight="1" x14ac:dyDescent="0.25">
      <c r="B29" s="114" t="s">
        <v>491</v>
      </c>
      <c r="C29" s="150" t="s">
        <v>492</v>
      </c>
      <c r="D29" s="150"/>
      <c r="E29" s="127">
        <v>747855.18007592752</v>
      </c>
    </row>
    <row r="30" spans="2:11" ht="16.5" customHeight="1" x14ac:dyDescent="0.25">
      <c r="B30" s="114" t="s">
        <v>493</v>
      </c>
      <c r="C30" s="154" t="s">
        <v>494</v>
      </c>
      <c r="D30" s="154"/>
      <c r="E30" s="129">
        <v>0</v>
      </c>
    </row>
    <row r="31" spans="2:11" ht="16.5" customHeight="1" x14ac:dyDescent="0.25">
      <c r="B31" s="114" t="s">
        <v>495</v>
      </c>
      <c r="C31" s="154" t="s">
        <v>496</v>
      </c>
      <c r="D31" s="154"/>
      <c r="E31" s="129">
        <v>731.66894560000037</v>
      </c>
    </row>
    <row r="32" spans="2:11" ht="16.5" customHeight="1" x14ac:dyDescent="0.25">
      <c r="B32" s="114" t="s">
        <v>497</v>
      </c>
      <c r="C32" s="154" t="s">
        <v>498</v>
      </c>
      <c r="D32" s="154"/>
      <c r="E32" s="129">
        <v>17709.506656380021</v>
      </c>
    </row>
    <row r="33" spans="2:6" ht="16.5" customHeight="1" x14ac:dyDescent="0.25">
      <c r="B33" s="114" t="s">
        <v>499</v>
      </c>
      <c r="C33" s="154" t="s">
        <v>500</v>
      </c>
      <c r="D33" s="154"/>
      <c r="E33" s="129">
        <v>39345.782108572348</v>
      </c>
    </row>
    <row r="34" spans="2:6" ht="16.5" customHeight="1" x14ac:dyDescent="0.25">
      <c r="B34" s="114" t="s">
        <v>501</v>
      </c>
      <c r="C34" s="154" t="s">
        <v>502</v>
      </c>
      <c r="D34" s="154"/>
      <c r="E34" s="129">
        <v>0</v>
      </c>
    </row>
    <row r="35" spans="2:6" ht="16.5" customHeight="1" x14ac:dyDescent="0.25">
      <c r="B35" s="114" t="s">
        <v>503</v>
      </c>
      <c r="C35" s="154" t="s">
        <v>504</v>
      </c>
      <c r="D35" s="154"/>
      <c r="E35" s="129">
        <v>430768.38182759576</v>
      </c>
    </row>
    <row r="36" spans="2:6" ht="16.5" customHeight="1" x14ac:dyDescent="0.25">
      <c r="B36" s="114" t="s">
        <v>505</v>
      </c>
      <c r="C36" s="154" t="s">
        <v>506</v>
      </c>
      <c r="D36" s="154"/>
      <c r="E36" s="129">
        <v>259299.84053777941</v>
      </c>
    </row>
    <row r="37" spans="2:6" ht="28.5" customHeight="1" x14ac:dyDescent="0.25">
      <c r="B37" s="155" t="s">
        <v>507</v>
      </c>
      <c r="C37" s="155"/>
      <c r="D37" s="155"/>
      <c r="E37" s="155"/>
    </row>
    <row r="38" spans="2:6" ht="18" customHeight="1" x14ac:dyDescent="0.25">
      <c r="B38" s="156" t="s">
        <v>420</v>
      </c>
      <c r="C38" s="157"/>
      <c r="D38" s="157"/>
      <c r="E38" s="157"/>
      <c r="F38" s="157"/>
    </row>
    <row r="39" spans="2:6" ht="52.8" x14ac:dyDescent="0.25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6.4" x14ac:dyDescent="0.25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8.7603016666075673E-2</v>
      </c>
    </row>
    <row r="41" spans="2:6" s="27" customFormat="1" ht="26.4" x14ac:dyDescent="0.25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0.11067313367448266</v>
      </c>
    </row>
    <row r="42" spans="2:6" s="27" customFormat="1" x14ac:dyDescent="0.25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7.3999999999999996E-2</v>
      </c>
    </row>
    <row r="43" spans="2:6" x14ac:dyDescent="0.25">
      <c r="E43" s="28"/>
    </row>
  </sheetData>
  <sheetProtection formatColumns="0" formatRows="0"/>
  <mergeCells count="36"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Anna R. Mirzoyeva</cp:lastModifiedBy>
  <dcterms:created xsi:type="dcterms:W3CDTF">2019-10-28T11:44:49Z</dcterms:created>
  <dcterms:modified xsi:type="dcterms:W3CDTF">2021-07-28T12:41:34Z</dcterms:modified>
</cp:coreProperties>
</file>