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aringstat\ss$\for Website\Q4-19\"/>
    </mc:Choice>
  </mc:AlternateContent>
  <bookViews>
    <workbookView xWindow="0" yWindow="0" windowWidth="19200" windowHeight="10395" tabRatio="792"/>
  </bookViews>
  <sheets>
    <sheet name="MenfeetZerer" sheetId="2" r:id="rId1"/>
    <sheet name="MaliyyeVeziyyeti" sheetId="1" r:id="rId2"/>
    <sheet name="PulHereketi" sheetId="3" r:id="rId3"/>
    <sheet name="FaizRiski" sheetId="4" r:id="rId4"/>
    <sheet name="KreditRiski" sheetId="5" r:id="rId5"/>
    <sheet name="LikvidlikRiski" sheetId="6" r:id="rId6"/>
    <sheet name="ValyutaRiski" sheetId="7" r:id="rId7"/>
    <sheet name="Kapital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7">#REF!</definedName>
    <definedName name="bank">#REF!</definedName>
    <definedName name="BANK__">#REF!</definedName>
    <definedName name="bank_1" localSheetId="7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7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7">[9]U3!$Q$1</definedName>
    <definedName name="countU3_1">#N/A</definedName>
    <definedName name="countU3_2" localSheetId="7">[9]U3!$Q$2</definedName>
    <definedName name="countU3_2">#N/A</definedName>
    <definedName name="countU3_3" localSheetId="7">[9]U3!$Q$3</definedName>
    <definedName name="countU3_3">#N/A</definedName>
    <definedName name="countU3_4" localSheetId="7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7">#REF!</definedName>
    <definedName name="muddet">#REF!</definedName>
    <definedName name="offset" localSheetId="7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7">[9]M3!$AC$1</definedName>
    <definedName name="row_startM3_1">#N/A</definedName>
    <definedName name="row_startM3_2" localSheetId="7">[9]M3!$AC$2</definedName>
    <definedName name="row_startM3_2">#N/A</definedName>
    <definedName name="row_startM3_3" localSheetId="7">[9]M3!$AC$3</definedName>
    <definedName name="row_startM3_3">#N/A</definedName>
    <definedName name="row_startM3_4" localSheetId="7">[9]M3!$AC$4</definedName>
    <definedName name="row_startM3_4">#N/A</definedName>
    <definedName name="row_startM4_1" localSheetId="7">[9]M4!$AQ$1</definedName>
    <definedName name="row_startM4_1">#N/A</definedName>
    <definedName name="row_startM4_2" localSheetId="7">[9]M4!$AQ$2</definedName>
    <definedName name="row_startM4_2">#N/A</definedName>
    <definedName name="row_startM4_3" localSheetId="7">[9]M4!$AQ$3</definedName>
    <definedName name="row_startM4_3">#N/A</definedName>
    <definedName name="row_startM4_4" localSheetId="7">[9]M4!$AQ$4</definedName>
    <definedName name="row_startM4_4">#N/A</definedName>
    <definedName name="row_startM8_1" localSheetId="7">[9]M8!$K$1</definedName>
    <definedName name="row_startM8_1">#N/A</definedName>
    <definedName name="row_startM8_2" localSheetId="7">[9]M8!$K$2</definedName>
    <definedName name="row_startM8_2">#N/A</definedName>
    <definedName name="row_startM8_3" localSheetId="7">[9]M8!$K$3</definedName>
    <definedName name="row_startM8_3">#N/A</definedName>
    <definedName name="row_startM9_1" localSheetId="7">[9]M9!$K$1</definedName>
    <definedName name="row_startM9_1">#N/A</definedName>
    <definedName name="row_startM9_2" localSheetId="7">[9]M9!$K$2</definedName>
    <definedName name="row_startM9_2">#N/A</definedName>
    <definedName name="row_startM9_3" localSheetId="7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7">[9]M1!$M$2</definedName>
    <definedName name="rowM1_1">#N/A</definedName>
    <definedName name="rowM2_1">#N/A</definedName>
    <definedName name="rowM2_2">#N/A</definedName>
    <definedName name="rowM2_3">#N/A</definedName>
    <definedName name="rowM3_1" localSheetId="7">[9]M3!$AB$1</definedName>
    <definedName name="rowM3_1">#N/A</definedName>
    <definedName name="rowM3_2" localSheetId="7">[9]M3!$AB$2</definedName>
    <definedName name="rowM3_2">#N/A</definedName>
    <definedName name="rowM3_3" localSheetId="7">[9]M3!$AB$3</definedName>
    <definedName name="rowM3_3">#N/A</definedName>
    <definedName name="rowM3_4" localSheetId="7">[9]M3!$AB$4</definedName>
    <definedName name="rowM3_4">#N/A</definedName>
    <definedName name="rowM4_1" localSheetId="7">[9]M4!$AP$1</definedName>
    <definedName name="rowM4_1">#N/A</definedName>
    <definedName name="rowM4_2" localSheetId="7">[9]M4!$AP$2</definedName>
    <definedName name="rowM4_2">#N/A</definedName>
    <definedName name="rowM4_3" localSheetId="7">[9]M4!$AP$3</definedName>
    <definedName name="rowM4_3">#N/A</definedName>
    <definedName name="rowM4_4" localSheetId="7">[9]M4!$AP$4</definedName>
    <definedName name="rowM4_4">#N/A</definedName>
    <definedName name="rowM8_1" localSheetId="7">[9]M8!$J$1</definedName>
    <definedName name="rowM8_1">#N/A</definedName>
    <definedName name="rowM8_2" localSheetId="7">[9]M8!$J$2</definedName>
    <definedName name="rowM8_2">#N/A</definedName>
    <definedName name="rowM8_3" localSheetId="7">[9]M8!$J$3</definedName>
    <definedName name="rowM8_3">#N/A</definedName>
    <definedName name="rowM9_1" localSheetId="7">[9]M9!$J$1</definedName>
    <definedName name="rowM9_1">#N/A</definedName>
    <definedName name="rowM9_2" localSheetId="7">[9]M9!$J$2</definedName>
    <definedName name="rowM9_2">#N/A</definedName>
    <definedName name="rowM9_3" localSheetId="7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6" l="1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C24" i="5" l="1"/>
  <c r="C23" i="5"/>
  <c r="C22" i="5"/>
  <c r="C21" i="5"/>
  <c r="C20" i="5"/>
  <c r="C14" i="5"/>
  <c r="C13" i="5"/>
  <c r="C12" i="5"/>
  <c r="C11" i="5"/>
  <c r="C10" i="5"/>
  <c r="D23" i="4" l="1"/>
  <c r="D22" i="4"/>
  <c r="D21" i="4"/>
  <c r="D20" i="4"/>
  <c r="D19" i="4"/>
  <c r="D18" i="4"/>
  <c r="D10" i="4"/>
  <c r="D3" i="4"/>
  <c r="D17" i="4" s="1"/>
  <c r="E38" i="3" l="1"/>
  <c r="D38" i="3"/>
  <c r="E22" i="3"/>
  <c r="D22" i="3"/>
  <c r="D27" i="3" s="1"/>
  <c r="D29" i="3" s="1"/>
  <c r="E18" i="3"/>
  <c r="E27" i="3" s="1"/>
  <c r="E29" i="3" s="1"/>
  <c r="D18" i="3"/>
  <c r="E17" i="3"/>
  <c r="D17" i="3"/>
</calcChain>
</file>

<file path=xl/sharedStrings.xml><?xml version="1.0" encoding="utf-8"?>
<sst xmlns="http://schemas.openxmlformats.org/spreadsheetml/2006/main" count="618" uniqueCount="524">
  <si>
    <t>Maliyyə vəziyyəti haqqında hesabat</t>
  </si>
  <si>
    <t>min manatla</t>
  </si>
  <si>
    <t>Code</t>
  </si>
  <si>
    <t>finSitStatem</t>
  </si>
  <si>
    <t>Hesabat dövrü</t>
  </si>
  <si>
    <t>Ötən ilin sonu</t>
  </si>
  <si>
    <t>repPer</t>
  </si>
  <si>
    <t>endLastYear</t>
  </si>
  <si>
    <t>assets</t>
  </si>
  <si>
    <t>Aktivlər:</t>
  </si>
  <si>
    <t>cashAndEquiv</t>
  </si>
  <si>
    <t>Nağd pul vəsaitləri və  ekvivalentləri, o cümlədən bloklaşdırılmış nağd vəsait</t>
  </si>
  <si>
    <t>comAndInvSec</t>
  </si>
  <si>
    <t>Ticarət və investisiya qiymətli kağızları</t>
  </si>
  <si>
    <t>depInBank</t>
  </si>
  <si>
    <t>Banklar və digər maliyyə institutlarındakı depozitlər</t>
  </si>
  <si>
    <t>loansToBank</t>
  </si>
  <si>
    <t>Banklar və digər maliyyə institutlarına verilən kreditlər</t>
  </si>
  <si>
    <t>loansToCust</t>
  </si>
  <si>
    <t>Müştərilərə verilmiş kreditlər</t>
  </si>
  <si>
    <t>1.5.1</t>
  </si>
  <si>
    <t>consLoan</t>
  </si>
  <si>
    <t>a) istehlak kreditləri</t>
  </si>
  <si>
    <t>1.5.2</t>
  </si>
  <si>
    <t>busLoan</t>
  </si>
  <si>
    <t>b) biznes kreditləri</t>
  </si>
  <si>
    <t>1.5.3</t>
  </si>
  <si>
    <t>estateLoan</t>
  </si>
  <si>
    <t>c) daşınmaz əmlak kreditləri</t>
  </si>
  <si>
    <t>1.5.4</t>
  </si>
  <si>
    <t>miscLoan</t>
  </si>
  <si>
    <t>d) digər kreditlər</t>
  </si>
  <si>
    <t>1.5.5</t>
  </si>
  <si>
    <t>resForLoss</t>
  </si>
  <si>
    <t>(Mümkün zərərlər üçün yaradılan məqsədli ehtiyat)</t>
  </si>
  <si>
    <t>1.5.6</t>
  </si>
  <si>
    <t>loansToCustNet</t>
  </si>
  <si>
    <t>Müştərilərə verilmiş kreditlər (xalis)</t>
  </si>
  <si>
    <t>propAndEquip</t>
  </si>
  <si>
    <t>Əmlak və avadanlıqlar</t>
  </si>
  <si>
    <t>intanAss</t>
  </si>
  <si>
    <t>Qeyri-maddi aktivlər</t>
  </si>
  <si>
    <t>deffTaxAss</t>
  </si>
  <si>
    <t>Təxirə salınmış vergi aktivləri</t>
  </si>
  <si>
    <t>resForLossToPayAssLoss</t>
  </si>
  <si>
    <t>Balansdankənar aktivlər üzrə mümkün zərərlərin ödənilməsi üçün məqsədli ehtiyat</t>
  </si>
  <si>
    <t>1.10</t>
  </si>
  <si>
    <t>miscAss</t>
  </si>
  <si>
    <t>Digər aktivlər</t>
  </si>
  <si>
    <t>liabilities</t>
  </si>
  <si>
    <t>Öhdəliklər:</t>
  </si>
  <si>
    <t>dep</t>
  </si>
  <si>
    <t>Depozitlər</t>
  </si>
  <si>
    <t>2.1.1</t>
  </si>
  <si>
    <t>depRealPer</t>
  </si>
  <si>
    <t>a) fiziki şəxslərin depozitləri</t>
  </si>
  <si>
    <t>2.1.2</t>
  </si>
  <si>
    <t>depLegEnt</t>
  </si>
  <si>
    <t>b) hüquqi şəxslərin depozitləri</t>
  </si>
  <si>
    <t>liaCB</t>
  </si>
  <si>
    <t>Mərkəzi bank və dövlət fondları qarşısında öhdəliklər</t>
  </si>
  <si>
    <t>liaLoanOrg</t>
  </si>
  <si>
    <t>Kredit təşkilatları və digər maliyyə institutları qarşısında öhdəliklər</t>
  </si>
  <si>
    <t>debtSec</t>
  </si>
  <si>
    <t>Borc qiymətli kağızları</t>
  </si>
  <si>
    <t>currTaxLia</t>
  </si>
  <si>
    <t>Cari vergi öhdəlikləri</t>
  </si>
  <si>
    <t>deffTaxLia</t>
  </si>
  <si>
    <t>Təxirə salınmış vergi öhdəliyi</t>
  </si>
  <si>
    <t>subDebtLia</t>
  </si>
  <si>
    <t>Subordinasiya borc öhdəlikləri</t>
  </si>
  <si>
    <t>miscLia</t>
  </si>
  <si>
    <t>Digər öhdəliklər</t>
  </si>
  <si>
    <t>capital</t>
  </si>
  <si>
    <t>Kapital:</t>
  </si>
  <si>
    <t>shareCap</t>
  </si>
  <si>
    <t>Səhmdar kapitalı</t>
  </si>
  <si>
    <t>shareValChanInc</t>
  </si>
  <si>
    <t>Səhmin qiymətinin dəyişməsindən gəlir (zərər)</t>
  </si>
  <si>
    <t>undisProf</t>
  </si>
  <si>
    <t>Bölüşdürülməmiş mənfəət</t>
  </si>
  <si>
    <t>commRes</t>
  </si>
  <si>
    <t>Ümumi ehtiyatlar:</t>
  </si>
  <si>
    <t>3.4.1</t>
  </si>
  <si>
    <t>simpResForLoss</t>
  </si>
  <si>
    <t>a) kreditlər, lizinqlər və digər tələblər üzrə mümkün zərərlərin ödənilməsi üçün adi ehtiyatlar</t>
  </si>
  <si>
    <t>3.4.2</t>
  </si>
  <si>
    <t>simpResFromPric</t>
  </si>
  <si>
    <t>b) əsas vəsaitlərin qiymətləndirilməsindən adi ehtiyatlar</t>
  </si>
  <si>
    <t>3.4.3</t>
  </si>
  <si>
    <t>miscCommRes</t>
  </si>
  <si>
    <t>c) digər ümumi ehtiyatlar</t>
  </si>
  <si>
    <t>totLiaCap</t>
  </si>
  <si>
    <t>Cəmi öhdəliklər və kapital</t>
  </si>
  <si>
    <t>Məfəət və zərər haqqında hesabat</t>
  </si>
  <si>
    <t>proLosStatem</t>
  </si>
  <si>
    <t>Cari dövr</t>
  </si>
  <si>
    <t>Keçən ilin müvafiq dövrü</t>
  </si>
  <si>
    <t>currPer</t>
  </si>
  <si>
    <t>corresPerOfPY</t>
  </si>
  <si>
    <t>rateInc</t>
  </si>
  <si>
    <t>Faiz gəlirləri:</t>
  </si>
  <si>
    <t>rateIncBankLoan</t>
  </si>
  <si>
    <t>Banklar və digər maliyyə institutlarına verilən kreditlər üzrə faiz gəlirləri</t>
  </si>
  <si>
    <t>rateIncBankDep</t>
  </si>
  <si>
    <t>Banklar və digər maliyyə institutlarındakı depozitlər üzrə faiz gəlirləri</t>
  </si>
  <si>
    <t>rateIncComInvSec</t>
  </si>
  <si>
    <t>Ticarət və investisiya qiymətli kağızları üzrə faiz gəlirləri</t>
  </si>
  <si>
    <t>miscRateInc</t>
  </si>
  <si>
    <t>Digər faiz gəlirləri</t>
  </si>
  <si>
    <t>rateExp</t>
  </si>
  <si>
    <t>Faiz xərcləri:</t>
  </si>
  <si>
    <t>rateForDep</t>
  </si>
  <si>
    <t>Depozitlər üzrə faizlər</t>
  </si>
  <si>
    <t>rateExpCB</t>
  </si>
  <si>
    <t>Mərkəzi bank və dövlət fondları qarşısında öhdəliklər üzrə faiz xərcləri</t>
  </si>
  <si>
    <t>ratePaidForLoan</t>
  </si>
  <si>
    <t>Cəlb edilmiş kreditlərə görə ödənilən faizlər</t>
  </si>
  <si>
    <t>raetForMonMarkInst</t>
  </si>
  <si>
    <t>Pul bazarı alətlərinə ödənilən faizlər</t>
  </si>
  <si>
    <t>rateForSec</t>
  </si>
  <si>
    <t>Qiymətli kağızlar üzrə faizlər</t>
  </si>
  <si>
    <t>Subordinasiya borc öhdəlikləri üzrə faizlər</t>
  </si>
  <si>
    <t>miscRateExp</t>
  </si>
  <si>
    <t>Digər faiz xərcləri</t>
  </si>
  <si>
    <t>netRateInc</t>
  </si>
  <si>
    <t>Xalis faiz gəliri/(zərəri)</t>
  </si>
  <si>
    <t>nonRateInc</t>
  </si>
  <si>
    <t>Qeyri-faiz gəlirləri:</t>
  </si>
  <si>
    <t>commInc</t>
  </si>
  <si>
    <t>Alınan haqq və kommisiya gəliri</t>
  </si>
  <si>
    <t>incFromForExch</t>
  </si>
  <si>
    <t>Xarici valyutadan gəlir/zərər (məzənnə dəyişməsi daxil olmaqla)</t>
  </si>
  <si>
    <t>incFromSecSell</t>
  </si>
  <si>
    <t>Qiymətli kağızların satışından və yenidən qiymətləndirilməsindən gəlir/(zərər)</t>
  </si>
  <si>
    <t>miscInc</t>
  </si>
  <si>
    <t>Digər gəlirlər</t>
  </si>
  <si>
    <t>nonRateExp</t>
  </si>
  <si>
    <t>Qeyri-faiz xərcləri:</t>
  </si>
  <si>
    <t>salExp</t>
  </si>
  <si>
    <t>Əmək haqqı və digər kompensiya növləri üzrə xərclər</t>
  </si>
  <si>
    <t>adminExp</t>
  </si>
  <si>
    <t>Ümumi və inzibati xərclər</t>
  </si>
  <si>
    <t>amorExp</t>
  </si>
  <si>
    <t>Amortizasiya xərcləri</t>
  </si>
  <si>
    <t>miscExp</t>
  </si>
  <si>
    <t>Digər xərclər</t>
  </si>
  <si>
    <t>(Mümkün zərərlər üçün yaradılan məqsədli ehtiyatlar)</t>
  </si>
  <si>
    <t>profBefTax</t>
  </si>
  <si>
    <t>Mənfəət vergisindən əvvəlki mənfəət(zərər)</t>
  </si>
  <si>
    <t>profTax</t>
  </si>
  <si>
    <t>Mənfəət vergisi</t>
  </si>
  <si>
    <t>netProf</t>
  </si>
  <si>
    <t>Dövr üzrə xalis mənfəət</t>
  </si>
  <si>
    <t>Pul vəsaitlərinin hərəkəti haqqında hesabat</t>
  </si>
  <si>
    <t>monFlowStatem</t>
  </si>
  <si>
    <t>Cari ilin əvvəlindən</t>
  </si>
  <si>
    <t>currRepPer</t>
  </si>
  <si>
    <t>preRepPer</t>
  </si>
  <si>
    <t>monFlowFromTran</t>
  </si>
  <si>
    <r>
      <t>Əməliyyat fəaliyyəti ilə əlaqədar pul vəsaitlərinin hərəkəti</t>
    </r>
    <r>
      <rPr>
        <sz val="10"/>
        <color rgb="FF000000"/>
        <rFont val="Arial"/>
        <family val="2"/>
        <charset val="204"/>
      </rPr>
      <t> </t>
    </r>
  </si>
  <si>
    <t>obtRate</t>
  </si>
  <si>
    <t>Alınmış faizlər</t>
  </si>
  <si>
    <t>paidRate</t>
  </si>
  <si>
    <t>Ödənilmiş faizlər</t>
  </si>
  <si>
    <t>recComm</t>
  </si>
  <si>
    <t>Alınmış haqq və kommisiyalar</t>
  </si>
  <si>
    <t>paidComm</t>
  </si>
  <si>
    <t>Ödənilmiş haqq və kommisiyalar</t>
  </si>
  <si>
    <t>netIncExcOper</t>
  </si>
  <si>
    <t>Xarici valyuta əməliyyatlarından xalis gəlir</t>
  </si>
  <si>
    <t>netIncDerExc</t>
  </si>
  <si>
    <t>Xarici valyutada törəmə maliyyə alətlərindən realizasiya olunmuş xalis gəlir</t>
  </si>
  <si>
    <t>paidSalAndComp</t>
  </si>
  <si>
    <t>Ödənilmiş əmək haqqı və digər kompensasiyalar</t>
  </si>
  <si>
    <t>paidAdmExp</t>
  </si>
  <si>
    <t>Ödənilmiş ümumi və inzibati xərclər</t>
  </si>
  <si>
    <t>recFromHopDebt</t>
  </si>
  <si>
    <t>Ümidsiz borclardan daxilolmalar</t>
  </si>
  <si>
    <t>recMiscOperExp</t>
  </si>
  <si>
    <t>Alınmış digər əməliyyat gəlirləri</t>
  </si>
  <si>
    <t>paidMiscOperExp</t>
  </si>
  <si>
    <t>Ödənilmiş digər əməliyyat xərcləri</t>
  </si>
  <si>
    <t>monFlowFromBankAct</t>
  </si>
  <si>
    <t>Əməliyyat aktivlərində və öhdəliklərində dəyişikliklərdən əvvəl bank fəaliyyəti üzrə pul vəsaitlərinin hərəkəti</t>
  </si>
  <si>
    <t>netChanOperAss</t>
  </si>
  <si>
    <t>Əməliyyat aktivlərindən xalis artım/azalma</t>
  </si>
  <si>
    <t>netChanInBankLoan</t>
  </si>
  <si>
    <t>Banklara verilmiş kreditlərdə  və depozitlərdə xalis artım (azalma)</t>
  </si>
  <si>
    <t>netChanInCustLoan</t>
  </si>
  <si>
    <t>Müştərilərə verilmiş kreditlərdə xalis artım (azalma)</t>
  </si>
  <si>
    <t>2.1.3</t>
  </si>
  <si>
    <t>netChanInMiscAss</t>
  </si>
  <si>
    <t>Digər aktivlərdə xalis artım (azalma)</t>
  </si>
  <si>
    <t>netChanInOperLia</t>
  </si>
  <si>
    <t>Əməliyyat öhdəliklərindən xalis artım/azalma</t>
  </si>
  <si>
    <t>2.2.1</t>
  </si>
  <si>
    <t>netChanInBankDep</t>
  </si>
  <si>
    <t>Banklardan və digər maliyyə təşkilatlarından cəlb olunan vəsaitlər üzrə xalis artım (azalma)</t>
  </si>
  <si>
    <t>2.2.2</t>
  </si>
  <si>
    <t>netChanInCBLia</t>
  </si>
  <si>
    <t>Mərkəzi Bank üzrə öhdəliklırdə xalis artım (azalma)</t>
  </si>
  <si>
    <t>2.2.3</t>
  </si>
  <si>
    <t>netChanInCustDep</t>
  </si>
  <si>
    <t>Müştərilərin depozitləri və cari hesablarında xalis artım (azalma)</t>
  </si>
  <si>
    <t>2.2.4</t>
  </si>
  <si>
    <t>netChanInMiscLia</t>
  </si>
  <si>
    <t>Digər öhdəliklərdəxalis artım (azalma)</t>
  </si>
  <si>
    <t>monFlowFromBankActBefTax</t>
  </si>
  <si>
    <t>Mənfəət vergisindən əvvəl bank fəaliyyəti üzrə pul vəsaitlərinin hərəkəti</t>
  </si>
  <si>
    <t>paidTax</t>
  </si>
  <si>
    <t>Ödənilmiş mənfəət vergisi</t>
  </si>
  <si>
    <t>usedMonRegOperAct</t>
  </si>
  <si>
    <t>Əməliyyat fəaliyyəti ilə əlaqədar generasiya/istifadə edilən xalis pul vəsaitləri</t>
  </si>
  <si>
    <t>monFlowRegInvAct</t>
  </si>
  <si>
    <t>İnvestisiya fəaliyyəti ilə əlaqədar pul vəsaitlərinin hərəkəti</t>
  </si>
  <si>
    <t>purcPropAndEquip</t>
  </si>
  <si>
    <t>Əmlak və avadanlıqların alınması və avans ödənişləri</t>
  </si>
  <si>
    <t>recPropAndEquip</t>
  </si>
  <si>
    <t>Əmlak və avadanlıqların satılmasından daxilolmalar</t>
  </si>
  <si>
    <t>purcIntAss</t>
  </si>
  <si>
    <t xml:space="preserve">Qeyri-maddi aktivlərin alınması </t>
  </si>
  <si>
    <t>recIntAss</t>
  </si>
  <si>
    <t>Qeyri-maddi aktivlərin satılmasından daxilolmalar</t>
  </si>
  <si>
    <t>recDiv</t>
  </si>
  <si>
    <t>Alınmış dividendlər</t>
  </si>
  <si>
    <t>sellBbackInvSec</t>
  </si>
  <si>
    <t>Satış üçün nəzərdə tutulan investisiya qiymətli kağızlarının satılması və geri alınması</t>
  </si>
  <si>
    <t>Misc</t>
  </si>
  <si>
    <t>Digər</t>
  </si>
  <si>
    <t>usedMonRegInvAct</t>
  </si>
  <si>
    <t>İnvestisiya fəaliyyəti ilə əlaqədar generasiya/istifadə olunan pul vəsaitlərinin hərəkəti</t>
  </si>
  <si>
    <t>monFlowRegFinAct</t>
  </si>
  <si>
    <t>Maliyyələşdirmə fəaliyyəti ilə əlaqədar pul vəsaitlərinin hərəkəti</t>
  </si>
  <si>
    <t>recMiscDebtLia</t>
  </si>
  <si>
    <r>
      <t>Digər borc öhdəliklərinin əldə olunması</t>
    </r>
    <r>
      <rPr>
        <b/>
        <sz val="10"/>
        <color rgb="FF000000"/>
        <rFont val="Arial"/>
        <family val="2"/>
        <charset val="204"/>
      </rPr>
      <t> </t>
    </r>
  </si>
  <si>
    <t>payMiscDebtLia</t>
  </si>
  <si>
    <r>
      <t>Digər borc öhdəliklərinin ödənilməsi</t>
    </r>
    <r>
      <rPr>
        <b/>
        <sz val="10"/>
        <color rgb="FF000000"/>
        <rFont val="Arial"/>
        <family val="2"/>
        <charset val="204"/>
      </rPr>
      <t> </t>
    </r>
  </si>
  <si>
    <t>recSubDebt</t>
  </si>
  <si>
    <t>Subordinasiya borclarının əldə olunması</t>
  </si>
  <si>
    <t>paySubDebt</t>
  </si>
  <si>
    <t>Subordinasiya borclarının ödənilməsi</t>
  </si>
  <si>
    <t>recFromRelSharCap</t>
  </si>
  <si>
    <t>Səhmdar kapitalının buraxılmasından daxilolmalar</t>
  </si>
  <si>
    <t>AttMiscFinLia</t>
  </si>
  <si>
    <t>Digər maliyyə öhdəliklərinin cəlb edilməsi (ödənilməsi)</t>
  </si>
  <si>
    <t>usedMonRegFinAct</t>
  </si>
  <si>
    <t>Maliyyələşdirmə fəaliyyəti ilə əlaqədar yaradılan/istifadə olunan pul vəsaitləri</t>
  </si>
  <si>
    <t>monFlowForBegPer</t>
  </si>
  <si>
    <t>Dövrün əvvəlinə pul vəsaitləri və pul vəsaitlərinin ekvivalentləri</t>
  </si>
  <si>
    <t>netChanInMonFlow</t>
  </si>
  <si>
    <t>Pul vəsaitləri və pul vəsaitlərinin ekvivalentlərində xalis artma/(azalma)</t>
  </si>
  <si>
    <t>impExcChanMonFlow</t>
  </si>
  <si>
    <t>Məzənnə dəyişikliyinin pul vəsaitləri və pul vəsaitlərinin ekvivalentlərinə təsiri</t>
  </si>
  <si>
    <t>monFlowForEndPer</t>
  </si>
  <si>
    <t>Dövrün sonuna pul vəsaitləri və pul vəsaitlərinin ekvivalentləri</t>
  </si>
  <si>
    <t>Faiz riski</t>
  </si>
  <si>
    <t>intRateRisk</t>
  </si>
  <si>
    <t>totAssPerIntRate</t>
  </si>
  <si>
    <t>Faiz dərəcəsinə görə cəmi aktivlər</t>
  </si>
  <si>
    <t>0-3month</t>
  </si>
  <si>
    <t>0-3 ay</t>
  </si>
  <si>
    <t>3-6month</t>
  </si>
  <si>
    <t>3-6 ay</t>
  </si>
  <si>
    <t>6-12month</t>
  </si>
  <si>
    <t>6-12 ay</t>
  </si>
  <si>
    <t>12-24month</t>
  </si>
  <si>
    <t>12-24 ay</t>
  </si>
  <si>
    <t>24-36month</t>
  </si>
  <si>
    <t>24-36 ay</t>
  </si>
  <si>
    <t>&gt;36month</t>
  </si>
  <si>
    <t>36 aydan yuxarı</t>
  </si>
  <si>
    <t>totLiaPerIntRate</t>
  </si>
  <si>
    <t>Faiz dərəcəsinə həssas cəmi öhdəliklər</t>
  </si>
  <si>
    <t>gap</t>
  </si>
  <si>
    <t>“Qəp”</t>
  </si>
  <si>
    <t>Kredit riski</t>
  </si>
  <si>
    <t>Kredit portfelinin keyfiyyəti</t>
  </si>
  <si>
    <t>quaLoanPort</t>
  </si>
  <si>
    <t>Kredit portfelinin sektorlar üzrə bölgüsü</t>
  </si>
  <si>
    <t>Cəmi</t>
  </si>
  <si>
    <t>Əsas məbləğ üzrə borc</t>
  </si>
  <si>
    <t>debtMainAm</t>
  </si>
  <si>
    <t>Cari</t>
  </si>
  <si>
    <t>Vaxtı keçmiş günlər</t>
  </si>
  <si>
    <t>expDays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</si>
  <si>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</si>
  <si>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</si>
  <si>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</si>
  <si>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</si>
  <si>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</si>
  <si>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</si>
  <si>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</si>
  <si>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</si>
  <si>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</si>
  <si>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</si>
  <si>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</si>
  <si>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</si>
  <si>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 artıq</t>
  </si>
  <si>
    <t>disLoanPortSect</t>
  </si>
  <si>
    <t>tot</t>
  </si>
  <si>
    <t>1-30Day</t>
  </si>
  <si>
    <t>31-60Day</t>
  </si>
  <si>
    <t>61-90Day</t>
  </si>
  <si>
    <t>91-120Day</t>
  </si>
  <si>
    <t>121-150Day</t>
  </si>
  <si>
    <t>151-180Day</t>
  </si>
  <si>
    <t>181-210Day</t>
  </si>
  <si>
    <t>211-240Day</t>
  </si>
  <si>
    <t>241-270Day</t>
  </si>
  <si>
    <t>271-300Day</t>
  </si>
  <si>
    <t>301-330Day</t>
  </si>
  <si>
    <t>331-365Day</t>
  </si>
  <si>
    <t>&gt;1Year</t>
  </si>
  <si>
    <t>Kredit portfeli, o cümlədən</t>
  </si>
  <si>
    <t>loanPort</t>
  </si>
  <si>
    <t xml:space="preserve">  -Biznes</t>
  </si>
  <si>
    <t>Bus</t>
  </si>
  <si>
    <t xml:space="preserve">  -İstehlak</t>
  </si>
  <si>
    <t>Cons</t>
  </si>
  <si>
    <t xml:space="preserve">  -Daşınmaz əmlak</t>
  </si>
  <si>
    <t>reEst</t>
  </si>
  <si>
    <t xml:space="preserve">  -Digər kreditlər</t>
  </si>
  <si>
    <t>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</si>
  <si>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</si>
  <si>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</si>
  <si>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</si>
  <si>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</si>
  <si>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</si>
  <si>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Digər təminatla təmin olunan</t>
  </si>
  <si>
    <t>Qarantiyalar ilə təmin olunan</t>
  </si>
  <si>
    <t>Kredit törəmə alətləri ilə təmin olunan</t>
  </si>
  <si>
    <t>unsec</t>
  </si>
  <si>
    <t>secWithCash</t>
  </si>
  <si>
    <t>goldSec</t>
  </si>
  <si>
    <t>reEstSec</t>
  </si>
  <si>
    <t>movPropSec</t>
  </si>
  <si>
    <t>guaSec</t>
  </si>
  <si>
    <t>loanDerSec</t>
  </si>
  <si>
    <t>Likvidlik riski</t>
  </si>
  <si>
    <t>liqRisk</t>
  </si>
  <si>
    <t>Ödəniş müddətinin bitməsinə qalan günlər</t>
  </si>
  <si>
    <t>Ani</t>
  </si>
  <si>
    <t>1 - 7 gün</t>
  </si>
  <si>
    <t>8-30 gün</t>
  </si>
  <si>
    <t>1-3 ay</t>
  </si>
  <si>
    <t>6 ay- 9 ay</t>
  </si>
  <si>
    <t>9 ay-1 il</t>
  </si>
  <si>
    <t>1-2 il</t>
  </si>
  <si>
    <t>2-5 il</t>
  </si>
  <si>
    <t>5 ildən çox</t>
  </si>
  <si>
    <t>Ümumi</t>
  </si>
  <si>
    <t>dueDatePayPer</t>
  </si>
  <si>
    <t>ins</t>
  </si>
  <si>
    <t>1-7Day</t>
  </si>
  <si>
    <t>8-30Day</t>
  </si>
  <si>
    <t>1-3Mon</t>
  </si>
  <si>
    <t>3-6Mon</t>
  </si>
  <si>
    <t>6-9Mon</t>
  </si>
  <si>
    <t>9-1Year</t>
  </si>
  <si>
    <t>1-2Year</t>
  </si>
  <si>
    <t>2-5Year</t>
  </si>
  <si>
    <t>&gt;5Year</t>
  </si>
  <si>
    <t>gen</t>
  </si>
  <si>
    <t>Aktivlər</t>
  </si>
  <si>
    <t>Nağd pul və ekvivalentləri</t>
  </si>
  <si>
    <t>sec</t>
  </si>
  <si>
    <t>Qiymətli kağızlar</t>
  </si>
  <si>
    <t>loansToBanks</t>
  </si>
  <si>
    <t>Kredit təşkilarına və digər maliyyə institutlarına verilmiş kreditlər (xalis)</t>
  </si>
  <si>
    <t>shtrFinInst</t>
  </si>
  <si>
    <t>Qısamüddətli maliyyə alətləri</t>
  </si>
  <si>
    <t>derInst</t>
  </si>
  <si>
    <t>Törəmə maliyyə alətləri</t>
  </si>
  <si>
    <t>bankDep</t>
  </si>
  <si>
    <t>Bankın depozitləri</t>
  </si>
  <si>
    <t>miscFinAss</t>
  </si>
  <si>
    <t>Lia</t>
  </si>
  <si>
    <t>Öhdəliklər</t>
  </si>
  <si>
    <t>CBAndGovReq</t>
  </si>
  <si>
    <t>ARMB və dövlət təşkilatlarının banka qarşı tələbləri</t>
  </si>
  <si>
    <t>attMonFromBank</t>
  </si>
  <si>
    <t>Müştərilərin depozitləri:</t>
  </si>
  <si>
    <t>2.3.1</t>
  </si>
  <si>
    <t>reqDep</t>
  </si>
  <si>
    <t>tələbli depozitlər</t>
  </si>
  <si>
    <t>2.3.2</t>
  </si>
  <si>
    <t>terDep</t>
  </si>
  <si>
    <t>müddətli depozitlər</t>
  </si>
  <si>
    <t>subLia</t>
  </si>
  <si>
    <t>Subordinasiya öhdəlikləri</t>
  </si>
  <si>
    <t>miscFinLia</t>
  </si>
  <si>
    <t>liqGap</t>
  </si>
  <si>
    <t>Likvidlik "qəpi"</t>
  </si>
  <si>
    <t>Valyuta riski</t>
  </si>
  <si>
    <t>FXRisk</t>
  </si>
  <si>
    <t>AZN</t>
  </si>
  <si>
    <t>ABŞ Dolları</t>
  </si>
  <si>
    <t>Avro</t>
  </si>
  <si>
    <t>finAssAndLia</t>
  </si>
  <si>
    <t>USD</t>
  </si>
  <si>
    <t>EUR</t>
  </si>
  <si>
    <t>misc</t>
  </si>
  <si>
    <t>cashAndEqui</t>
  </si>
  <si>
    <t>Nağd və nağd pul ekvivalentləri</t>
  </si>
  <si>
    <t>loanCust</t>
  </si>
  <si>
    <t>loanBank</t>
  </si>
  <si>
    <t>Kredit təşkilatlarına və digər maliyyə institutlarına verilmiş kreditlər</t>
  </si>
  <si>
    <t>derSec</t>
  </si>
  <si>
    <t>shrtTermFinInst</t>
  </si>
  <si>
    <t>Qısa müddətli maliyyə alətləri</t>
  </si>
  <si>
    <t>mainFund</t>
  </si>
  <si>
    <t>Əsas vəsaitlər</t>
  </si>
  <si>
    <t>CBGovLia</t>
  </si>
  <si>
    <t>Mərkəzi Bank və dövlət təşkilatlarıın banka qarşı tələbləri</t>
  </si>
  <si>
    <t>attFundBank</t>
  </si>
  <si>
    <t>Kredit təşkilatları və digər maliyyə institutlarından cəlb edilmiş vəsaitlər</t>
  </si>
  <si>
    <t>Müştərilərin depozitləri</t>
  </si>
  <si>
    <t>a) tələbli depozitlər</t>
  </si>
  <si>
    <t>b) müddətli depozitlər</t>
  </si>
  <si>
    <t>faizlə</t>
  </si>
  <si>
    <t>FXPosCoef</t>
  </si>
  <si>
    <t>Açıq valyuta mövqeyi əmsalı</t>
  </si>
  <si>
    <t>freeFXOpenPos</t>
  </si>
  <si>
    <t>Sərbəst dönərli valyutalar üzrə məcmu açıq valyuta mövqeyi (AVM)</t>
  </si>
  <si>
    <t>closFXOpenPos</t>
  </si>
  <si>
    <t>Qapalı valyuta üzrə məcmu AVM</t>
  </si>
  <si>
    <t>precMetOpenPos</t>
  </si>
  <si>
    <t>Qiymətli metallar üzrə AVM</t>
  </si>
  <si>
    <t>cumOpenPos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</si>
  <si>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</si>
  <si>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</si>
  <si>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</si>
  <si>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</si>
  <si>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</si>
  <si>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</si>
  <si>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</si>
  <si>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</si>
  <si>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</si>
  <si>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</si>
  <si>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Bank kapitalının strukturu və adekvatlığı barədə məlumatlar</t>
  </si>
  <si>
    <t>(min manatla)</t>
  </si>
  <si>
    <t>1stDegreeCapital</t>
  </si>
  <si>
    <r>
      <t xml:space="preserve">1. I dərəcəli kapital </t>
    </r>
    <r>
      <rPr>
        <sz val="10"/>
        <rFont val="Arial"/>
        <family val="2"/>
        <charset val="204"/>
      </rPr>
      <t>(Əsas kapital) (Məcmu kapitalın 50 faizdən  az olmamalıdır)</t>
    </r>
  </si>
  <si>
    <t>ordinaryShare</t>
  </si>
  <si>
    <t>a) Adi səhmlər (tam ödənilmiş paylar)</t>
  </si>
  <si>
    <t>noncumulativePreferenceShare</t>
  </si>
  <si>
    <t>b) Qeyri-kumulyativ müddətsiz imtiyazlı səhmlər</t>
  </si>
  <si>
    <t>addFundsFromShareEmission</t>
  </si>
  <si>
    <t xml:space="preserve">c) Səhmlərin emissiyasından əmələ gələn  əlavə vəsait </t>
  </si>
  <si>
    <t>retainedEarning</t>
  </si>
  <si>
    <t xml:space="preserve">d)   Bölüşdürülməmiş xalis mənfəət (zərər), cəmi  </t>
  </si>
  <si>
    <t>profitLossLastYears</t>
  </si>
  <si>
    <t>d1) əvvəlki illərin mənfəəti (zərəri)</t>
  </si>
  <si>
    <t>lossCurrentYear</t>
  </si>
  <si>
    <r>
      <t xml:space="preserve">d2) </t>
    </r>
    <r>
      <rPr>
        <b/>
        <sz val="10"/>
        <rFont val="Arial"/>
        <family val="2"/>
        <charset val="204"/>
      </rPr>
      <t>(çıx)</t>
    </r>
    <r>
      <rPr>
        <sz val="10"/>
        <rFont val="Arial"/>
        <family val="2"/>
        <charset val="204"/>
      </rPr>
      <t xml:space="preserve"> cari ilin zərəri</t>
    </r>
  </si>
  <si>
    <t>capitalReserve</t>
  </si>
  <si>
    <t>d3) kapital ehtiyatları (fondları)</t>
  </si>
  <si>
    <t>e) Digər</t>
  </si>
  <si>
    <t>deductionFrom1stDegreeCapital</t>
  </si>
  <si>
    <t>2. I dərəcəli kapitaldan  tutulmalar</t>
  </si>
  <si>
    <t>intangibleAsset</t>
  </si>
  <si>
    <t>a) Qeyri-maddi aktivlər</t>
  </si>
  <si>
    <t>defferedTaxAsset</t>
  </si>
  <si>
    <t>b) Təxirə salınmış vergi aktivləri</t>
  </si>
  <si>
    <t>1stDegreeCapitalAfterDeductions</t>
  </si>
  <si>
    <t>3. Tutulmalardan  sonra I dərəcəli kapitalı (I—2)</t>
  </si>
  <si>
    <t>2ndDegreeCapital</t>
  </si>
  <si>
    <r>
      <t xml:space="preserve">4. II dərəcəli  kapital </t>
    </r>
    <r>
      <rPr>
        <sz val="10"/>
        <rFont val="Arial"/>
        <family val="2"/>
        <charset val="204"/>
      </rPr>
      <t>(I dərəcəli  kapitalın  məbləğindən çox olmamalıdır)</t>
    </r>
  </si>
  <si>
    <t>profitCurrentYear</t>
  </si>
  <si>
    <t>a) Cari ilin mənfəəti</t>
  </si>
  <si>
    <t>reserveGeneral</t>
  </si>
  <si>
    <t>b) Ümumi ehtiyatlar (aktivlər üzrə yaradılmış adi ehtiyatlardan çox olmamaqla)</t>
  </si>
  <si>
    <t>capitalMiscerComponent</t>
  </si>
  <si>
    <t>c)  Kapitalın digər komponentləri</t>
  </si>
  <si>
    <t>cumulativePreferenceShare</t>
  </si>
  <si>
    <t>c1) kumulyativ müddətsiz imtiyazlı səhmlər</t>
  </si>
  <si>
    <t>subordLiability</t>
  </si>
  <si>
    <t xml:space="preserve">c2) subordinasiya borc öhdəlikləri </t>
  </si>
  <si>
    <t>miscerFunds</t>
  </si>
  <si>
    <t xml:space="preserve">    d) Digər vəsaitlər</t>
  </si>
  <si>
    <t>cumulativeCapital</t>
  </si>
  <si>
    <t>5. Məcmu kapital (3+4)</t>
  </si>
  <si>
    <t>deductionFromCumulativeCapital</t>
  </si>
  <si>
    <t>6. Məcmu kapitaldan tutulmalar :</t>
  </si>
  <si>
    <t>investmentToSubsidiary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</si>
  <si>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</si>
  <si>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investmentMiscer</t>
  </si>
  <si>
    <t>b)    Bütün digər investisiyalar (xalis)</t>
  </si>
  <si>
    <t>cumulativeCapitalAfterDeductions</t>
  </si>
  <si>
    <t>7. Tutulmalardan  sonra məcmu kapital (5-6)</t>
  </si>
  <si>
    <t>assetRiskDegree</t>
  </si>
  <si>
    <t>8. Risk dərəcəsi üzrə ölçülmuş  yekun aktivlər*</t>
  </si>
  <si>
    <t>assetZeroRisk</t>
  </si>
  <si>
    <t>8.1. 0%-lik risk qrupuna daxil olan aktivlər</t>
  </si>
  <si>
    <t>assetTwentyRisk</t>
  </si>
  <si>
    <t>8.2. 20%-lik risk qrupuna daxil olan aktivlər</t>
  </si>
  <si>
    <t>assetThirtyFiveRisk</t>
  </si>
  <si>
    <t>8.3. 35%-lik risk qrupuna daxil olan aktivlər</t>
  </si>
  <si>
    <t>assetFiftyRisk</t>
  </si>
  <si>
    <t>8.4. 50%-lik risk qrupuna daxil olan aktivlər</t>
  </si>
  <si>
    <t>assetSeventyFiveRisk</t>
  </si>
  <si>
    <t>8.5.  75%-lik risk qrupuna daxil olan aktivlər</t>
  </si>
  <si>
    <t>assetHundredRisk</t>
  </si>
  <si>
    <t>8.6.  100%-lik risk qrupuna daxil olan aktivlər</t>
  </si>
  <si>
    <t>assetHundredAboveRisk</t>
  </si>
  <si>
    <t>8.7. 100%-dən yuxarı risk qrupuna daxil olan aktivlər</t>
  </si>
  <si>
    <t>*risk qruplarının tərkibi "Bank kapitalının və onun adekvatlığının hesablanması Qaydaları" ilə müəyyən olunur.</t>
  </si>
  <si>
    <t>codes</t>
  </si>
  <si>
    <t>Əmsallar</t>
  </si>
  <si>
    <t>Sistem əhəmiyyətli banklar üçün norma</t>
  </si>
  <si>
    <t>Sistem əhəmiyyətli banklar istisna olmaqla norma</t>
  </si>
  <si>
    <t>Fakt</t>
  </si>
  <si>
    <t>ratAdequacy1stDegreeCap</t>
  </si>
  <si>
    <t xml:space="preserve">9.  I dərəcəli  kapitalın  adekvatlıq əmsalı </t>
  </si>
  <si>
    <t>01.01.2020-yə qədər minimum 5.5%, 01.01.2020-dən sonra minimum 6%</t>
  </si>
  <si>
    <t>minimum 5%</t>
  </si>
  <si>
    <t>ratAdequacyCumulativeCap</t>
  </si>
  <si>
    <t>10. məcmu kapitalın  adekvatlıq  əmsalı</t>
  </si>
  <si>
    <t>01.01.2020-yə qədər minimum 11%, 01.01.2020-dən sonra minimum 12%</t>
  </si>
  <si>
    <t>minimum 10%</t>
  </si>
  <si>
    <t>ratLeverage</t>
  </si>
  <si>
    <t>11. Leverec əmsalı</t>
  </si>
  <si>
    <t>minimum 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</si>
</sst>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_-* #,##0.00_-;\-* #,##0.00_-;_-* &quot;-&quot;??_-;_-@_-"/>
    <numFmt numFmtId="169" formatCode="_-* #,##0.00000\ _₽_-;\-* #,##0.000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</cellStyleXfs>
  <cellXfs count="169">
    <xf numFmtId="0" fontId="0" fillId="0" borderId="0" xfId="0"/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43" fontId="3" fillId="0" borderId="1" xfId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43" fontId="2" fillId="0" borderId="1" xfId="1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49" fontId="5" fillId="0" borderId="0" xfId="0" applyNumberFormat="1" applyFont="1"/>
    <xf numFmtId="49" fontId="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wrapText="1"/>
    </xf>
    <xf numFmtId="0" fontId="6" fillId="0" borderId="1" xfId="0" applyFont="1" applyBorder="1" applyAlignment="1">
      <alignment horizontal="left" vertical="center" wrapText="1" indent="1"/>
    </xf>
    <xf numFmtId="43" fontId="7" fillId="0" borderId="1" xfId="1" applyFont="1" applyFill="1" applyBorder="1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164" fontId="2" fillId="0" borderId="0" xfId="3" applyNumberFormat="1" applyFont="1" applyFill="1" applyBorder="1" applyAlignment="1">
      <alignment vertical="center"/>
    </xf>
    <xf numFmtId="164" fontId="3" fillId="0" borderId="0" xfId="3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164" fontId="3" fillId="0" borderId="1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3" applyNumberFormat="1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 indent="1"/>
    </xf>
    <xf numFmtId="164" fontId="3" fillId="0" borderId="1" xfId="3" applyNumberFormat="1" applyFont="1" applyFill="1" applyBorder="1" applyAlignment="1">
      <alignment horizontal="left" vertical="center" wrapText="1" indent="1"/>
    </xf>
    <xf numFmtId="164" fontId="3" fillId="0" borderId="1" xfId="3" applyNumberFormat="1" applyFont="1" applyFill="1" applyBorder="1" applyAlignment="1">
      <alignment horizontal="left" vertical="center" indent="1"/>
    </xf>
    <xf numFmtId="49" fontId="3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164" fontId="5" fillId="0" borderId="0" xfId="3" applyNumberFormat="1" applyFont="1" applyFill="1"/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Border="1"/>
    <xf numFmtId="43" fontId="3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5" fillId="0" borderId="0" xfId="0" applyNumberFormat="1" applyFont="1"/>
    <xf numFmtId="0" fontId="4" fillId="0" borderId="0" xfId="0" applyFont="1" applyAlignment="1">
      <alignment vertical="center"/>
    </xf>
    <xf numFmtId="9" fontId="5" fillId="0" borderId="0" xfId="2" applyFont="1"/>
    <xf numFmtId="0" fontId="3" fillId="0" borderId="0" xfId="0" applyFont="1" applyAlignment="1">
      <alignment horizontal="right" vertical="center" indent="5"/>
    </xf>
    <xf numFmtId="0" fontId="3" fillId="0" borderId="0" xfId="0" applyFont="1" applyAlignment="1">
      <alignment horizontal="right" indent="5"/>
    </xf>
    <xf numFmtId="164" fontId="4" fillId="0" borderId="1" xfId="1" applyNumberFormat="1" applyFont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3" fontId="5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1" xfId="1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4" applyFont="1" applyFill="1" applyAlignment="1" applyProtection="1"/>
    <xf numFmtId="0" fontId="11" fillId="0" borderId="0" xfId="4" applyFont="1" applyFill="1" applyProtection="1"/>
    <xf numFmtId="0" fontId="11" fillId="0" borderId="0" xfId="4" applyFont="1" applyFill="1" applyAlignment="1" applyProtection="1">
      <alignment horizontal="center" vertical="center"/>
    </xf>
    <xf numFmtId="0" fontId="10" fillId="0" borderId="0" xfId="4" applyFont="1" applyFill="1" applyBorder="1" applyAlignment="1" applyProtection="1">
      <alignment horizontal="center" vertical="center" wrapText="1"/>
    </xf>
    <xf numFmtId="0" fontId="12" fillId="0" borderId="0" xfId="4" applyFont="1" applyFill="1" applyBorder="1" applyAlignment="1" applyProtection="1">
      <alignment horizontal="right"/>
    </xf>
    <xf numFmtId="0" fontId="12" fillId="0" borderId="0" xfId="4" applyFont="1" applyFill="1" applyBorder="1" applyAlignment="1" applyProtection="1"/>
    <xf numFmtId="0" fontId="11" fillId="2" borderId="1" xfId="4" applyFont="1" applyFill="1" applyBorder="1" applyAlignment="1" applyProtection="1">
      <alignment horizontal="center" vertical="center" wrapText="1"/>
    </xf>
    <xf numFmtId="166" fontId="4" fillId="4" borderId="1" xfId="5" applyFont="1" applyFill="1" applyBorder="1" applyAlignment="1" applyProtection="1">
      <alignment horizontal="right" vertical="center" wrapText="1"/>
    </xf>
    <xf numFmtId="166" fontId="5" fillId="4" borderId="1" xfId="5" applyFont="1" applyFill="1" applyBorder="1" applyAlignment="1" applyProtection="1">
      <alignment horizontal="right" vertical="center" wrapText="1"/>
      <protection locked="0"/>
    </xf>
    <xf numFmtId="0" fontId="11" fillId="2" borderId="9" xfId="4" applyFont="1" applyFill="1" applyBorder="1" applyAlignment="1" applyProtection="1">
      <alignment horizontal="center" vertical="center" wrapText="1"/>
    </xf>
    <xf numFmtId="166" fontId="5" fillId="4" borderId="9" xfId="5" applyFont="1" applyFill="1" applyBorder="1" applyAlignment="1" applyProtection="1">
      <alignment horizontal="right" vertical="center" wrapText="1"/>
    </xf>
    <xf numFmtId="0" fontId="11" fillId="2" borderId="4" xfId="4" applyFont="1" applyFill="1" applyBorder="1" applyAlignment="1" applyProtection="1">
      <alignment horizontal="center" vertical="center" wrapText="1"/>
    </xf>
    <xf numFmtId="0" fontId="11" fillId="0" borderId="2" xfId="4" applyFont="1" applyFill="1" applyBorder="1" applyAlignment="1" applyProtection="1">
      <alignment horizontal="left" vertical="center" wrapText="1" indent="1"/>
    </xf>
    <xf numFmtId="0" fontId="11" fillId="0" borderId="4" xfId="4" applyFont="1" applyFill="1" applyBorder="1" applyAlignment="1" applyProtection="1">
      <alignment horizontal="left" vertical="center" wrapText="1" indent="2"/>
    </xf>
    <xf numFmtId="166" fontId="4" fillId="4" borderId="9" xfId="5" applyFont="1" applyFill="1" applyBorder="1" applyAlignment="1" applyProtection="1">
      <alignment horizontal="right" vertical="center" wrapText="1"/>
    </xf>
    <xf numFmtId="166" fontId="5" fillId="4" borderId="1" xfId="5" applyFont="1" applyFill="1" applyBorder="1" applyAlignment="1" applyProtection="1">
      <alignment horizontal="right" vertical="center" wrapText="1"/>
    </xf>
    <xf numFmtId="0" fontId="10" fillId="2" borderId="4" xfId="4" applyFont="1" applyFill="1" applyBorder="1" applyAlignment="1" applyProtection="1">
      <alignment horizontal="center" vertical="center" wrapText="1"/>
    </xf>
    <xf numFmtId="0" fontId="10" fillId="0" borderId="2" xfId="4" applyFont="1" applyFill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horizontal="center" vertical="center" wrapText="1"/>
    </xf>
    <xf numFmtId="0" fontId="10" fillId="0" borderId="4" xfId="4" applyFont="1" applyFill="1" applyBorder="1" applyAlignment="1" applyProtection="1">
      <alignment horizontal="center" vertical="center" wrapText="1"/>
    </xf>
    <xf numFmtId="0" fontId="10" fillId="2" borderId="9" xfId="4" applyFont="1" applyFill="1" applyBorder="1" applyAlignment="1" applyProtection="1">
      <alignment horizontal="center" vertical="center"/>
    </xf>
    <xf numFmtId="0" fontId="10" fillId="0" borderId="10" xfId="4" applyFont="1" applyFill="1" applyBorder="1" applyAlignment="1" applyProtection="1">
      <alignment horizontal="left" vertical="center"/>
    </xf>
    <xf numFmtId="0" fontId="10" fillId="0" borderId="9" xfId="4" applyFont="1" applyFill="1" applyBorder="1" applyAlignment="1" applyProtection="1">
      <alignment horizontal="center" vertical="center" wrapText="1"/>
    </xf>
    <xf numFmtId="10" fontId="10" fillId="0" borderId="1" xfId="4" applyNumberFormat="1" applyFont="1" applyFill="1" applyBorder="1" applyAlignment="1" applyProtection="1">
      <alignment horizontal="center" vertical="center"/>
    </xf>
    <xf numFmtId="165" fontId="10" fillId="4" borderId="9" xfId="2" applyNumberFormat="1" applyFont="1" applyFill="1" applyBorder="1" applyAlignment="1" applyProtection="1">
      <alignment horizontal="center" vertical="center"/>
    </xf>
    <xf numFmtId="0" fontId="11" fillId="0" borderId="0" xfId="4" applyFont="1" applyFill="1" applyAlignment="1" applyProtection="1"/>
    <xf numFmtId="0" fontId="10" fillId="0" borderId="1" xfId="4" applyFont="1" applyFill="1" applyBorder="1" applyAlignment="1" applyProtection="1">
      <alignment horizontal="left" vertical="center"/>
    </xf>
    <xf numFmtId="9" fontId="10" fillId="2" borderId="9" xfId="4" applyNumberFormat="1" applyFont="1" applyFill="1" applyBorder="1" applyAlignment="1" applyProtection="1">
      <alignment horizontal="center" vertical="center"/>
    </xf>
    <xf numFmtId="9" fontId="10" fillId="0" borderId="9" xfId="4" applyNumberFormat="1" applyFont="1" applyFill="1" applyBorder="1" applyAlignment="1" applyProtection="1">
      <alignment horizontal="center" vertical="center" wrapText="1"/>
    </xf>
    <xf numFmtId="0" fontId="11" fillId="0" borderId="0" xfId="4" applyFont="1" applyFill="1" applyBorder="1" applyProtection="1"/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0" fillId="0" borderId="2" xfId="4" applyFont="1" applyFill="1" applyBorder="1" applyAlignment="1" applyProtection="1">
      <alignment horizontal="left" vertical="center" wrapText="1"/>
    </xf>
    <xf numFmtId="0" fontId="10" fillId="0" borderId="4" xfId="4" applyFont="1" applyFill="1" applyBorder="1" applyAlignment="1" applyProtection="1">
      <alignment horizontal="left" vertical="center" wrapText="1"/>
    </xf>
    <xf numFmtId="0" fontId="11" fillId="0" borderId="2" xfId="4" applyFont="1" applyFill="1" applyBorder="1" applyAlignment="1" applyProtection="1">
      <alignment horizontal="left" vertical="center" wrapText="1" indent="1"/>
    </xf>
    <xf numFmtId="0" fontId="11" fillId="0" borderId="4" xfId="4" applyFont="1" applyFill="1" applyBorder="1" applyAlignment="1" applyProtection="1">
      <alignment horizontal="left" vertical="center" wrapText="1" indent="1"/>
    </xf>
    <xf numFmtId="0" fontId="11" fillId="0" borderId="2" xfId="4" applyFont="1" applyFill="1" applyBorder="1" applyAlignment="1" applyProtection="1">
      <alignment horizontal="left" vertical="center" wrapText="1" indent="2"/>
    </xf>
    <xf numFmtId="0" fontId="11" fillId="0" borderId="4" xfId="4" applyFont="1" applyFill="1" applyBorder="1" applyAlignment="1" applyProtection="1">
      <alignment horizontal="left" vertical="center" wrapText="1" indent="2"/>
    </xf>
    <xf numFmtId="0" fontId="10" fillId="0" borderId="1" xfId="4" applyFont="1" applyFill="1" applyBorder="1" applyAlignment="1" applyProtection="1">
      <alignment horizontal="left" vertical="center" wrapText="1"/>
    </xf>
    <xf numFmtId="0" fontId="11" fillId="0" borderId="1" xfId="4" applyFont="1" applyFill="1" applyBorder="1" applyAlignment="1" applyProtection="1">
      <alignment horizontal="left" vertical="center" wrapText="1" indent="1"/>
    </xf>
    <xf numFmtId="0" fontId="11" fillId="0" borderId="1" xfId="4" applyFont="1" applyFill="1" applyBorder="1" applyAlignment="1" applyProtection="1">
      <alignment horizontal="left" vertical="center" wrapText="1" indent="2"/>
    </xf>
    <xf numFmtId="0" fontId="11" fillId="0" borderId="2" xfId="4" applyFont="1" applyFill="1" applyBorder="1" applyAlignment="1" applyProtection="1">
      <alignment horizontal="left" vertical="center" wrapText="1"/>
    </xf>
    <xf numFmtId="0" fontId="11" fillId="0" borderId="4" xfId="4" applyFont="1" applyFill="1" applyBorder="1" applyAlignment="1" applyProtection="1">
      <alignment horizontal="left" vertical="center" wrapText="1"/>
    </xf>
    <xf numFmtId="0" fontId="11" fillId="0" borderId="1" xfId="4" applyFont="1" applyFill="1" applyBorder="1" applyAlignment="1" applyProtection="1">
      <alignment horizontal="left" vertical="center" wrapText="1"/>
    </xf>
    <xf numFmtId="0" fontId="10" fillId="0" borderId="7" xfId="4" applyFont="1" applyFill="1" applyBorder="1" applyAlignment="1" applyProtection="1">
      <alignment horizontal="center" vertical="center" wrapText="1"/>
    </xf>
    <xf numFmtId="0" fontId="12" fillId="0" borderId="5" xfId="4" applyFont="1" applyFill="1" applyBorder="1" applyAlignment="1" applyProtection="1">
      <alignment horizontal="right"/>
    </xf>
    <xf numFmtId="169" fontId="11" fillId="0" borderId="0" xfId="4" applyNumberFormat="1" applyFont="1" applyFill="1" applyProtection="1"/>
  </cellXfs>
  <cellStyles count="6">
    <cellStyle name="Comma" xfId="1" builtinId="3"/>
    <cellStyle name="Comma 2" xfId="3"/>
    <cellStyle name="Comma 3" xfId="5"/>
    <cellStyle name="Normal" xfId="0" builtinId="0"/>
    <cellStyle name="Normal_PRUDENSIAL_1NNN_MMYY1-YENI-unprotected 2" xfId="4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ttn001\Local%20Settings\Temporary%20Internet%20Files\OLKB0\Capital%20Adequacy\CAD%20Sum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Monetary%20Policy\New%20Monpol\AUG\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EUR%20Tables\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esktop\Disclosure-IT-TexnikiShertler\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abSelected="1" zoomScaleNormal="100" workbookViewId="0">
      <selection activeCell="C5" sqref="C5"/>
    </sheetView>
  </sheetViews>
  <sheetFormatPr defaultRowHeight="12.75" x14ac:dyDescent="0.2"/>
  <cols>
    <col min="1" max="1" width="6.42578125" style="26" customWidth="1"/>
    <col min="2" max="2" width="19.5703125" style="26" hidden="1" customWidth="1"/>
    <col min="3" max="3" width="72.42578125" style="26" customWidth="1"/>
    <col min="4" max="4" width="13.42578125" style="26" customWidth="1"/>
    <col min="5" max="5" width="15.85546875" style="26" customWidth="1"/>
    <col min="6" max="6" width="9.140625" style="26"/>
    <col min="7" max="7" width="17.7109375" style="26" customWidth="1"/>
    <col min="8" max="8" width="9.140625" style="26"/>
    <col min="9" max="9" width="14.5703125" style="26" customWidth="1"/>
    <col min="10" max="16384" width="9.140625" style="26"/>
  </cols>
  <sheetData>
    <row r="1" spans="1:9" x14ac:dyDescent="0.2">
      <c r="A1" s="127" t="s">
        <v>94</v>
      </c>
      <c r="B1" s="127"/>
      <c r="C1" s="127"/>
      <c r="D1" s="127"/>
      <c r="E1" s="127"/>
    </row>
    <row r="2" spans="1:9" x14ac:dyDescent="0.2">
      <c r="A2" s="3"/>
      <c r="B2" s="3"/>
      <c r="C2" s="3"/>
      <c r="D2" s="128" t="s">
        <v>1</v>
      </c>
      <c r="E2" s="128"/>
    </row>
    <row r="3" spans="1:9" ht="25.5" x14ac:dyDescent="0.2">
      <c r="A3" s="27"/>
      <c r="B3" s="28" t="s">
        <v>2</v>
      </c>
      <c r="C3" s="22" t="s">
        <v>95</v>
      </c>
      <c r="D3" s="6" t="s">
        <v>96</v>
      </c>
      <c r="E3" s="6" t="s">
        <v>97</v>
      </c>
    </row>
    <row r="4" spans="1:9" hidden="1" x14ac:dyDescent="0.2">
      <c r="A4" s="27"/>
      <c r="B4" s="27"/>
      <c r="C4" s="27"/>
      <c r="D4" s="8" t="s">
        <v>98</v>
      </c>
      <c r="E4" s="8" t="s">
        <v>99</v>
      </c>
    </row>
    <row r="5" spans="1:9" x14ac:dyDescent="0.2">
      <c r="A5" s="29">
        <v>1</v>
      </c>
      <c r="B5" s="30" t="s">
        <v>100</v>
      </c>
      <c r="C5" s="31" t="s">
        <v>101</v>
      </c>
      <c r="D5" s="12">
        <v>80631.228090000062</v>
      </c>
      <c r="E5" s="12">
        <v>49202.381850000063</v>
      </c>
      <c r="G5" s="82"/>
      <c r="I5" s="82"/>
    </row>
    <row r="6" spans="1:9" x14ac:dyDescent="0.2">
      <c r="A6" s="28">
        <v>1.1000000000000001</v>
      </c>
      <c r="B6" s="14" t="s">
        <v>18</v>
      </c>
      <c r="C6" s="32" t="s">
        <v>19</v>
      </c>
      <c r="D6" s="16">
        <v>73715.625210000129</v>
      </c>
      <c r="E6" s="16">
        <v>45179.602400000062</v>
      </c>
      <c r="G6" s="82"/>
      <c r="I6" s="82"/>
    </row>
    <row r="7" spans="1:9" x14ac:dyDescent="0.2">
      <c r="A7" s="28">
        <v>1.2</v>
      </c>
      <c r="B7" s="33" t="s">
        <v>102</v>
      </c>
      <c r="C7" s="34" t="s">
        <v>103</v>
      </c>
      <c r="D7" s="16">
        <v>298.86122999993432</v>
      </c>
      <c r="E7" s="16">
        <v>266.43434000000002</v>
      </c>
      <c r="G7" s="82"/>
      <c r="I7" s="82"/>
    </row>
    <row r="8" spans="1:9" x14ac:dyDescent="0.2">
      <c r="A8" s="28">
        <v>1.3</v>
      </c>
      <c r="B8" s="33" t="s">
        <v>104</v>
      </c>
      <c r="C8" s="34" t="s">
        <v>105</v>
      </c>
      <c r="D8" s="16">
        <v>2173.9387900000002</v>
      </c>
      <c r="E8" s="16">
        <v>2011.1663100000001</v>
      </c>
      <c r="G8" s="82"/>
      <c r="I8" s="82"/>
    </row>
    <row r="9" spans="1:9" x14ac:dyDescent="0.2">
      <c r="A9" s="28">
        <v>1.4</v>
      </c>
      <c r="B9" s="33" t="s">
        <v>106</v>
      </c>
      <c r="C9" s="32" t="s">
        <v>107</v>
      </c>
      <c r="D9" s="16">
        <v>3817.5188899999994</v>
      </c>
      <c r="E9" s="16">
        <v>1521.4231400000001</v>
      </c>
      <c r="G9" s="82"/>
      <c r="I9" s="82"/>
    </row>
    <row r="10" spans="1:9" x14ac:dyDescent="0.2">
      <c r="A10" s="28">
        <v>1.5</v>
      </c>
      <c r="B10" s="33" t="s">
        <v>108</v>
      </c>
      <c r="C10" s="32" t="s">
        <v>109</v>
      </c>
      <c r="D10" s="16">
        <v>625.28396999999995</v>
      </c>
      <c r="E10" s="16">
        <v>223.75565999999992</v>
      </c>
      <c r="G10" s="82"/>
      <c r="I10" s="82"/>
    </row>
    <row r="11" spans="1:9" x14ac:dyDescent="0.2">
      <c r="A11" s="35">
        <v>2</v>
      </c>
      <c r="B11" s="36" t="s">
        <v>110</v>
      </c>
      <c r="C11" s="37" t="s">
        <v>111</v>
      </c>
      <c r="D11" s="12">
        <v>-33616.637600000031</v>
      </c>
      <c r="E11" s="12">
        <v>-23437.346559999984</v>
      </c>
      <c r="G11" s="82"/>
      <c r="I11" s="82"/>
    </row>
    <row r="12" spans="1:9" x14ac:dyDescent="0.2">
      <c r="A12" s="38">
        <v>2.1</v>
      </c>
      <c r="B12" s="22" t="s">
        <v>112</v>
      </c>
      <c r="C12" s="39" t="s">
        <v>113</v>
      </c>
      <c r="D12" s="16">
        <v>-24602.198680000027</v>
      </c>
      <c r="E12" s="16">
        <v>-16089.933709999987</v>
      </c>
      <c r="G12" s="82"/>
      <c r="I12" s="82"/>
    </row>
    <row r="13" spans="1:9" x14ac:dyDescent="0.2">
      <c r="A13" s="38">
        <v>2.2000000000000002</v>
      </c>
      <c r="B13" s="22" t="s">
        <v>114</v>
      </c>
      <c r="C13" s="15" t="s">
        <v>115</v>
      </c>
      <c r="D13" s="16">
        <v>-2332.2762000000002</v>
      </c>
      <c r="E13" s="16">
        <v>-2484.7377900000001</v>
      </c>
      <c r="G13" s="82"/>
      <c r="I13" s="82"/>
    </row>
    <row r="14" spans="1:9" x14ac:dyDescent="0.2">
      <c r="A14" s="38">
        <v>2.2999999999999998</v>
      </c>
      <c r="B14" s="22" t="s">
        <v>116</v>
      </c>
      <c r="C14" s="39" t="s">
        <v>117</v>
      </c>
      <c r="D14" s="16">
        <v>-5658.7628900000009</v>
      </c>
      <c r="E14" s="16">
        <v>-3840.0943599999991</v>
      </c>
      <c r="G14" s="82"/>
      <c r="I14" s="82"/>
    </row>
    <row r="15" spans="1:9" x14ac:dyDescent="0.2">
      <c r="A15" s="38">
        <v>2.4</v>
      </c>
      <c r="B15" s="22" t="s">
        <v>118</v>
      </c>
      <c r="C15" s="39" t="s">
        <v>119</v>
      </c>
      <c r="D15" s="16">
        <v>0</v>
      </c>
      <c r="E15" s="16">
        <v>0</v>
      </c>
      <c r="G15" s="82"/>
      <c r="I15" s="82"/>
    </row>
    <row r="16" spans="1:9" x14ac:dyDescent="0.2">
      <c r="A16" s="38">
        <v>2.5</v>
      </c>
      <c r="B16" s="22" t="s">
        <v>120</v>
      </c>
      <c r="C16" s="15" t="s">
        <v>121</v>
      </c>
      <c r="D16" s="16">
        <v>0</v>
      </c>
      <c r="E16" s="16">
        <v>0</v>
      </c>
      <c r="G16" s="82"/>
      <c r="I16" s="82"/>
    </row>
    <row r="17" spans="1:9" x14ac:dyDescent="0.2">
      <c r="A17" s="38">
        <v>2.6</v>
      </c>
      <c r="B17" s="22"/>
      <c r="C17" s="39" t="s">
        <v>122</v>
      </c>
      <c r="D17" s="16">
        <v>-1023.3998299999998</v>
      </c>
      <c r="E17" s="16">
        <v>-1022.5807000000001</v>
      </c>
      <c r="G17" s="82"/>
      <c r="I17" s="82"/>
    </row>
    <row r="18" spans="1:9" x14ac:dyDescent="0.2">
      <c r="A18" s="38">
        <v>2.7</v>
      </c>
      <c r="B18" s="22" t="s">
        <v>123</v>
      </c>
      <c r="C18" s="39" t="s">
        <v>124</v>
      </c>
      <c r="D18" s="16">
        <v>0</v>
      </c>
      <c r="E18" s="16">
        <v>0</v>
      </c>
      <c r="G18" s="82"/>
      <c r="I18" s="82"/>
    </row>
    <row r="19" spans="1:9" x14ac:dyDescent="0.2">
      <c r="A19" s="29">
        <v>3</v>
      </c>
      <c r="B19" s="30" t="s">
        <v>125</v>
      </c>
      <c r="C19" s="31" t="s">
        <v>126</v>
      </c>
      <c r="D19" s="12">
        <v>47014.590490000031</v>
      </c>
      <c r="E19" s="12">
        <v>25765.03529000008</v>
      </c>
      <c r="G19" s="82"/>
      <c r="I19" s="82"/>
    </row>
    <row r="20" spans="1:9" x14ac:dyDescent="0.2">
      <c r="A20" s="29">
        <v>4</v>
      </c>
      <c r="B20" s="30" t="s">
        <v>127</v>
      </c>
      <c r="C20" s="31" t="s">
        <v>128</v>
      </c>
      <c r="D20" s="12">
        <v>71787.448289999913</v>
      </c>
      <c r="E20" s="12">
        <v>26090.557560000459</v>
      </c>
      <c r="G20" s="82"/>
      <c r="I20" s="82"/>
    </row>
    <row r="21" spans="1:9" x14ac:dyDescent="0.2">
      <c r="A21" s="28">
        <v>4.0999999999999996</v>
      </c>
      <c r="B21" s="33" t="s">
        <v>129</v>
      </c>
      <c r="C21" s="32" t="s">
        <v>130</v>
      </c>
      <c r="D21" s="16">
        <v>17225.116949999927</v>
      </c>
      <c r="E21" s="16">
        <v>13537.859080000022</v>
      </c>
      <c r="G21" s="82"/>
      <c r="I21" s="82"/>
    </row>
    <row r="22" spans="1:9" x14ac:dyDescent="0.2">
      <c r="A22" s="28">
        <v>4.2</v>
      </c>
      <c r="B22" s="33" t="s">
        <v>131</v>
      </c>
      <c r="C22" s="34" t="s">
        <v>132</v>
      </c>
      <c r="D22" s="16">
        <v>4232.201060000004</v>
      </c>
      <c r="E22" s="16">
        <v>4704.8822800004245</v>
      </c>
      <c r="G22" s="82"/>
      <c r="I22" s="82"/>
    </row>
    <row r="23" spans="1:9" x14ac:dyDescent="0.2">
      <c r="A23" s="28">
        <v>4.3</v>
      </c>
      <c r="B23" s="33" t="s">
        <v>133</v>
      </c>
      <c r="C23" s="34" t="s">
        <v>134</v>
      </c>
      <c r="D23" s="16">
        <v>100.04942000000001</v>
      </c>
      <c r="E23" s="16">
        <v>0</v>
      </c>
      <c r="G23" s="82"/>
      <c r="I23" s="82"/>
    </row>
    <row r="24" spans="1:9" x14ac:dyDescent="0.2">
      <c r="A24" s="28">
        <v>4.4000000000000004</v>
      </c>
      <c r="B24" s="33" t="s">
        <v>135</v>
      </c>
      <c r="C24" s="32" t="s">
        <v>136</v>
      </c>
      <c r="D24" s="16">
        <v>50230.08085999998</v>
      </c>
      <c r="E24" s="16">
        <v>7847.816200000012</v>
      </c>
      <c r="G24" s="82"/>
      <c r="I24" s="82"/>
    </row>
    <row r="25" spans="1:9" x14ac:dyDescent="0.2">
      <c r="A25" s="29">
        <v>5</v>
      </c>
      <c r="B25" s="30" t="s">
        <v>137</v>
      </c>
      <c r="C25" s="31" t="s">
        <v>138</v>
      </c>
      <c r="D25" s="12">
        <v>-63138.953290000005</v>
      </c>
      <c r="E25" s="12">
        <v>-60670.444050000006</v>
      </c>
      <c r="G25" s="82"/>
      <c r="I25" s="82"/>
    </row>
    <row r="26" spans="1:9" x14ac:dyDescent="0.2">
      <c r="A26" s="28">
        <v>5.0999999999999996</v>
      </c>
      <c r="B26" s="33" t="s">
        <v>139</v>
      </c>
      <c r="C26" s="32" t="s">
        <v>140</v>
      </c>
      <c r="D26" s="16">
        <v>-27216.039250000027</v>
      </c>
      <c r="E26" s="16">
        <v>-31405.118690000014</v>
      </c>
      <c r="G26" s="82"/>
      <c r="I26" s="82"/>
    </row>
    <row r="27" spans="1:9" x14ac:dyDescent="0.2">
      <c r="A27" s="28">
        <v>5.2</v>
      </c>
      <c r="B27" s="33" t="s">
        <v>141</v>
      </c>
      <c r="C27" s="32" t="s">
        <v>142</v>
      </c>
      <c r="D27" s="16">
        <v>-20574.539329999978</v>
      </c>
      <c r="E27" s="16">
        <v>-17643.550819999986</v>
      </c>
      <c r="G27" s="82"/>
      <c r="I27" s="82"/>
    </row>
    <row r="28" spans="1:9" x14ac:dyDescent="0.2">
      <c r="A28" s="28">
        <v>5.3</v>
      </c>
      <c r="B28" s="33" t="s">
        <v>143</v>
      </c>
      <c r="C28" s="32" t="s">
        <v>144</v>
      </c>
      <c r="D28" s="16">
        <v>-4605.2693899999995</v>
      </c>
      <c r="E28" s="16">
        <v>-3896.1142499999992</v>
      </c>
      <c r="G28" s="82"/>
      <c r="I28" s="82"/>
    </row>
    <row r="29" spans="1:9" x14ac:dyDescent="0.2">
      <c r="A29" s="28">
        <v>5.4</v>
      </c>
      <c r="B29" s="33" t="s">
        <v>145</v>
      </c>
      <c r="C29" s="32" t="s">
        <v>146</v>
      </c>
      <c r="D29" s="16">
        <v>-10743.105320000004</v>
      </c>
      <c r="E29" s="16">
        <v>-7725.6602900000071</v>
      </c>
      <c r="G29" s="82"/>
      <c r="I29" s="82"/>
    </row>
    <row r="30" spans="1:9" x14ac:dyDescent="0.2">
      <c r="A30" s="29">
        <v>6</v>
      </c>
      <c r="B30" s="14" t="s">
        <v>33</v>
      </c>
      <c r="C30" s="31" t="s">
        <v>147</v>
      </c>
      <c r="D30" s="12">
        <v>-31697.727380000026</v>
      </c>
      <c r="E30" s="12">
        <v>12923.309750000011</v>
      </c>
      <c r="G30" s="82"/>
      <c r="I30" s="82"/>
    </row>
    <row r="31" spans="1:9" x14ac:dyDescent="0.2">
      <c r="A31" s="29">
        <v>7</v>
      </c>
      <c r="B31" s="30" t="s">
        <v>148</v>
      </c>
      <c r="C31" s="31" t="s">
        <v>149</v>
      </c>
      <c r="D31" s="12">
        <v>23965.358109999914</v>
      </c>
      <c r="E31" s="12">
        <v>4108.4585500005451</v>
      </c>
      <c r="G31" s="82"/>
      <c r="I31" s="82"/>
    </row>
    <row r="32" spans="1:9" x14ac:dyDescent="0.2">
      <c r="A32" s="29">
        <v>8</v>
      </c>
      <c r="B32" s="33" t="s">
        <v>150</v>
      </c>
      <c r="C32" s="32" t="s">
        <v>151</v>
      </c>
      <c r="D32" s="16">
        <v>0</v>
      </c>
      <c r="E32" s="16">
        <v>0</v>
      </c>
      <c r="G32" s="82"/>
      <c r="I32" s="82"/>
    </row>
    <row r="33" spans="1:9" x14ac:dyDescent="0.2">
      <c r="A33" s="29">
        <v>9</v>
      </c>
      <c r="B33" s="30" t="s">
        <v>152</v>
      </c>
      <c r="C33" s="31" t="s">
        <v>153</v>
      </c>
      <c r="D33" s="12">
        <v>23965.358109999914</v>
      </c>
      <c r="E33" s="12">
        <v>4108.4585500005451</v>
      </c>
      <c r="G33" s="82"/>
      <c r="I33" s="82"/>
    </row>
  </sheetData>
  <mergeCells count="2">
    <mergeCell ref="A1:E1"/>
    <mergeCell ref="D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opLeftCell="A17" zoomScaleNormal="100" workbookViewId="0">
      <selection activeCell="C5" sqref="C5"/>
    </sheetView>
  </sheetViews>
  <sheetFormatPr defaultRowHeight="12.75" x14ac:dyDescent="0.2"/>
  <cols>
    <col min="1" max="1" width="4.85546875" style="20" bestFit="1" customWidth="1"/>
    <col min="2" max="2" width="15.28515625" style="20" hidden="1" customWidth="1"/>
    <col min="3" max="3" width="83" style="23" customWidth="1"/>
    <col min="4" max="4" width="15.42578125" style="20" customWidth="1"/>
    <col min="5" max="5" width="14.140625" style="20" customWidth="1"/>
    <col min="6" max="16384" width="9.140625" style="20"/>
  </cols>
  <sheetData>
    <row r="1" spans="1:5" x14ac:dyDescent="0.2">
      <c r="A1" s="129" t="s">
        <v>0</v>
      </c>
      <c r="B1" s="129"/>
      <c r="C1" s="129"/>
      <c r="D1" s="129"/>
      <c r="E1" s="129"/>
    </row>
    <row r="2" spans="1:5" x14ac:dyDescent="0.2">
      <c r="A2" s="1"/>
      <c r="B2" s="1"/>
      <c r="C2" s="2"/>
      <c r="D2" s="3"/>
      <c r="E2" s="4" t="s">
        <v>1</v>
      </c>
    </row>
    <row r="3" spans="1:5" x14ac:dyDescent="0.2">
      <c r="A3" s="5"/>
      <c r="B3" s="21" t="s">
        <v>2</v>
      </c>
      <c r="C3" s="22" t="s">
        <v>3</v>
      </c>
      <c r="D3" s="6" t="s">
        <v>4</v>
      </c>
      <c r="E3" s="6" t="s">
        <v>5</v>
      </c>
    </row>
    <row r="4" spans="1:5" hidden="1" x14ac:dyDescent="0.2">
      <c r="A4" s="5"/>
      <c r="B4" s="21"/>
      <c r="C4" s="7"/>
      <c r="D4" s="8" t="s">
        <v>6</v>
      </c>
      <c r="E4" s="8" t="s">
        <v>7</v>
      </c>
    </row>
    <row r="5" spans="1:5" x14ac:dyDescent="0.2">
      <c r="A5" s="9">
        <v>1</v>
      </c>
      <c r="B5" s="10" t="s">
        <v>8</v>
      </c>
      <c r="C5" s="11" t="s">
        <v>9</v>
      </c>
      <c r="D5" s="12">
        <v>787198.74003069929</v>
      </c>
      <c r="E5" s="12">
        <v>700293.89900638699</v>
      </c>
    </row>
    <row r="6" spans="1:5" x14ac:dyDescent="0.2">
      <c r="A6" s="13">
        <v>1.1000000000000001</v>
      </c>
      <c r="B6" s="14" t="s">
        <v>10</v>
      </c>
      <c r="C6" s="15" t="s">
        <v>11</v>
      </c>
      <c r="D6" s="16">
        <v>142948.50251999998</v>
      </c>
      <c r="E6" s="16">
        <v>158217.93197999999</v>
      </c>
    </row>
    <row r="7" spans="1:5" x14ac:dyDescent="0.2">
      <c r="A7" s="13">
        <v>1.2</v>
      </c>
      <c r="B7" s="14" t="s">
        <v>12</v>
      </c>
      <c r="C7" s="15" t="s">
        <v>13</v>
      </c>
      <c r="D7" s="16">
        <v>88906.788969999994</v>
      </c>
      <c r="E7" s="16">
        <v>15622.203869999999</v>
      </c>
    </row>
    <row r="8" spans="1:5" x14ac:dyDescent="0.2">
      <c r="A8" s="13">
        <v>1.3</v>
      </c>
      <c r="B8" s="14" t="s">
        <v>14</v>
      </c>
      <c r="C8" s="15" t="s">
        <v>15</v>
      </c>
      <c r="D8" s="16">
        <v>29518.204439999998</v>
      </c>
      <c r="E8" s="16">
        <v>65166.789287999993</v>
      </c>
    </row>
    <row r="9" spans="1:5" x14ac:dyDescent="0.2">
      <c r="A9" s="13">
        <v>1.4</v>
      </c>
      <c r="B9" s="14" t="s">
        <v>16</v>
      </c>
      <c r="C9" s="15" t="s">
        <v>17</v>
      </c>
      <c r="D9" s="16">
        <v>7253.7410542500002</v>
      </c>
      <c r="E9" s="16">
        <v>9671.6547389999996</v>
      </c>
    </row>
    <row r="10" spans="1:5" x14ac:dyDescent="0.2">
      <c r="A10" s="13">
        <v>1.5</v>
      </c>
      <c r="B10" s="14" t="s">
        <v>18</v>
      </c>
      <c r="C10" s="15" t="s">
        <v>19</v>
      </c>
      <c r="D10" s="16">
        <v>507469.69974000152</v>
      </c>
      <c r="E10" s="16">
        <v>448071.11846999731</v>
      </c>
    </row>
    <row r="11" spans="1:5" x14ac:dyDescent="0.2">
      <c r="A11" s="13" t="s">
        <v>20</v>
      </c>
      <c r="B11" s="14" t="s">
        <v>21</v>
      </c>
      <c r="C11" s="24" t="s">
        <v>22</v>
      </c>
      <c r="D11" s="25">
        <v>290371.64357679</v>
      </c>
      <c r="E11" s="25">
        <v>242408.29512277999</v>
      </c>
    </row>
    <row r="12" spans="1:5" x14ac:dyDescent="0.2">
      <c r="A12" s="13" t="s">
        <v>23</v>
      </c>
      <c r="B12" s="14" t="s">
        <v>24</v>
      </c>
      <c r="C12" s="24" t="s">
        <v>25</v>
      </c>
      <c r="D12" s="25">
        <v>169152.39655721001</v>
      </c>
      <c r="E12" s="25">
        <v>150115.18181922002</v>
      </c>
    </row>
    <row r="13" spans="1:5" x14ac:dyDescent="0.2">
      <c r="A13" s="13" t="s">
        <v>26</v>
      </c>
      <c r="B13" s="14" t="s">
        <v>27</v>
      </c>
      <c r="C13" s="24" t="s">
        <v>28</v>
      </c>
      <c r="D13" s="25">
        <v>47945.659606000037</v>
      </c>
      <c r="E13" s="25">
        <v>55547.641528000029</v>
      </c>
    </row>
    <row r="14" spans="1:5" x14ac:dyDescent="0.2">
      <c r="A14" s="13" t="s">
        <v>29</v>
      </c>
      <c r="B14" s="14" t="s">
        <v>30</v>
      </c>
      <c r="C14" s="24" t="s">
        <v>31</v>
      </c>
      <c r="D14" s="25">
        <v>0</v>
      </c>
      <c r="E14" s="25">
        <v>0</v>
      </c>
    </row>
    <row r="15" spans="1:5" x14ac:dyDescent="0.2">
      <c r="A15" s="13" t="s">
        <v>32</v>
      </c>
      <c r="B15" s="14" t="s">
        <v>33</v>
      </c>
      <c r="C15" s="15" t="s">
        <v>34</v>
      </c>
      <c r="D15" s="16">
        <v>110541.2240754239</v>
      </c>
      <c r="E15" s="16">
        <v>96746.544055411272</v>
      </c>
    </row>
    <row r="16" spans="1:5" x14ac:dyDescent="0.2">
      <c r="A16" s="13" t="s">
        <v>35</v>
      </c>
      <c r="B16" s="14" t="s">
        <v>36</v>
      </c>
      <c r="C16" s="15" t="s">
        <v>37</v>
      </c>
      <c r="D16" s="16">
        <v>396928.47566457762</v>
      </c>
      <c r="E16" s="16">
        <v>351324.57441458607</v>
      </c>
    </row>
    <row r="17" spans="1:5" x14ac:dyDescent="0.2">
      <c r="A17" s="13">
        <v>1.6</v>
      </c>
      <c r="B17" s="14" t="s">
        <v>38</v>
      </c>
      <c r="C17" s="15" t="s">
        <v>39</v>
      </c>
      <c r="D17" s="16">
        <v>61391.078629999989</v>
      </c>
      <c r="E17" s="16">
        <v>57366.625080000005</v>
      </c>
    </row>
    <row r="18" spans="1:5" x14ac:dyDescent="0.2">
      <c r="A18" s="13">
        <v>1.7</v>
      </c>
      <c r="B18" s="14" t="s">
        <v>40</v>
      </c>
      <c r="C18" s="15" t="s">
        <v>41</v>
      </c>
      <c r="D18" s="16">
        <v>14518.313748498516</v>
      </c>
      <c r="E18" s="16">
        <v>12530.86275</v>
      </c>
    </row>
    <row r="19" spans="1:5" x14ac:dyDescent="0.2">
      <c r="A19" s="13">
        <v>1.8</v>
      </c>
      <c r="B19" s="14" t="s">
        <v>42</v>
      </c>
      <c r="C19" s="15" t="s">
        <v>43</v>
      </c>
      <c r="D19" s="16">
        <v>4702.8905100000002</v>
      </c>
      <c r="E19" s="16">
        <v>4702.8905100000002</v>
      </c>
    </row>
    <row r="20" spans="1:5" x14ac:dyDescent="0.2">
      <c r="A20" s="13">
        <v>1.9</v>
      </c>
      <c r="B20" s="14" t="s">
        <v>44</v>
      </c>
      <c r="C20" s="15" t="s">
        <v>45</v>
      </c>
      <c r="D20" s="16">
        <v>0</v>
      </c>
      <c r="E20" s="16">
        <v>0</v>
      </c>
    </row>
    <row r="21" spans="1:5" x14ac:dyDescent="0.2">
      <c r="A21" s="13" t="s">
        <v>46</v>
      </c>
      <c r="B21" s="14" t="s">
        <v>47</v>
      </c>
      <c r="C21" s="15" t="s">
        <v>48</v>
      </c>
      <c r="D21" s="16">
        <v>41030.744493373109</v>
      </c>
      <c r="E21" s="16">
        <v>25690.366374800873</v>
      </c>
    </row>
    <row r="22" spans="1:5" x14ac:dyDescent="0.2">
      <c r="A22" s="9">
        <v>2</v>
      </c>
      <c r="B22" s="10" t="s">
        <v>49</v>
      </c>
      <c r="C22" s="11" t="s">
        <v>50</v>
      </c>
      <c r="D22" s="12">
        <v>696986.12285999989</v>
      </c>
      <c r="E22" s="12">
        <v>633240.52275000035</v>
      </c>
    </row>
    <row r="23" spans="1:5" x14ac:dyDescent="0.2">
      <c r="A23" s="13">
        <v>2.1</v>
      </c>
      <c r="B23" s="14" t="s">
        <v>51</v>
      </c>
      <c r="C23" s="15" t="s">
        <v>52</v>
      </c>
      <c r="D23" s="16">
        <v>530731.72748999996</v>
      </c>
      <c r="E23" s="16">
        <v>446565.46887999994</v>
      </c>
    </row>
    <row r="24" spans="1:5" x14ac:dyDescent="0.2">
      <c r="A24" s="13" t="s">
        <v>53</v>
      </c>
      <c r="B24" s="14" t="s">
        <v>54</v>
      </c>
      <c r="C24" s="24" t="s">
        <v>55</v>
      </c>
      <c r="D24" s="25">
        <v>417171.81121999992</v>
      </c>
      <c r="E24" s="25">
        <v>350422.53968999995</v>
      </c>
    </row>
    <row r="25" spans="1:5" x14ac:dyDescent="0.2">
      <c r="A25" s="13" t="s">
        <v>56</v>
      </c>
      <c r="B25" s="14" t="s">
        <v>57</v>
      </c>
      <c r="C25" s="24" t="s">
        <v>58</v>
      </c>
      <c r="D25" s="25">
        <v>113559.91627000002</v>
      </c>
      <c r="E25" s="25">
        <v>96142.92919000001</v>
      </c>
    </row>
    <row r="26" spans="1:5" x14ac:dyDescent="0.2">
      <c r="A26" s="13">
        <v>2.2000000000000002</v>
      </c>
      <c r="B26" s="14" t="s">
        <v>59</v>
      </c>
      <c r="C26" s="15" t="s">
        <v>60</v>
      </c>
      <c r="D26" s="16">
        <v>28011.524990000002</v>
      </c>
      <c r="E26" s="16">
        <v>61975.008370000003</v>
      </c>
    </row>
    <row r="27" spans="1:5" x14ac:dyDescent="0.2">
      <c r="A27" s="13">
        <v>2.2999999999999998</v>
      </c>
      <c r="B27" s="14" t="s">
        <v>61</v>
      </c>
      <c r="C27" s="15" t="s">
        <v>62</v>
      </c>
      <c r="D27" s="16">
        <v>101606.49774999998</v>
      </c>
      <c r="E27" s="16">
        <v>97828.022520000013</v>
      </c>
    </row>
    <row r="28" spans="1:5" x14ac:dyDescent="0.2">
      <c r="A28" s="13">
        <v>2.4</v>
      </c>
      <c r="B28" s="14" t="s">
        <v>63</v>
      </c>
      <c r="C28" s="15" t="s">
        <v>64</v>
      </c>
      <c r="D28" s="16">
        <v>0</v>
      </c>
      <c r="E28" s="16">
        <v>0</v>
      </c>
    </row>
    <row r="29" spans="1:5" x14ac:dyDescent="0.2">
      <c r="A29" s="13">
        <v>2.5</v>
      </c>
      <c r="B29" s="14" t="s">
        <v>65</v>
      </c>
      <c r="C29" s="15" t="s">
        <v>66</v>
      </c>
      <c r="D29" s="16">
        <v>0</v>
      </c>
      <c r="E29" s="16">
        <v>0</v>
      </c>
    </row>
    <row r="30" spans="1:5" x14ac:dyDescent="0.2">
      <c r="A30" s="13">
        <v>2.6</v>
      </c>
      <c r="B30" s="14" t="s">
        <v>67</v>
      </c>
      <c r="C30" s="15" t="s">
        <v>68</v>
      </c>
      <c r="D30" s="16">
        <v>0</v>
      </c>
      <c r="E30" s="16">
        <v>0</v>
      </c>
    </row>
    <row r="31" spans="1:5" x14ac:dyDescent="0.2">
      <c r="A31" s="13">
        <v>2.7</v>
      </c>
      <c r="B31" s="14" t="s">
        <v>69</v>
      </c>
      <c r="C31" s="15" t="s">
        <v>70</v>
      </c>
      <c r="D31" s="16">
        <v>17000</v>
      </c>
      <c r="E31" s="16">
        <v>17000</v>
      </c>
    </row>
    <row r="32" spans="1:5" x14ac:dyDescent="0.2">
      <c r="A32" s="13">
        <v>2.8</v>
      </c>
      <c r="B32" s="14" t="s">
        <v>71</v>
      </c>
      <c r="C32" s="15" t="s">
        <v>72</v>
      </c>
      <c r="D32" s="16">
        <v>19636.372630000027</v>
      </c>
      <c r="E32" s="16">
        <v>9872.0229800003199</v>
      </c>
    </row>
    <row r="33" spans="1:5" x14ac:dyDescent="0.2">
      <c r="A33" s="9">
        <v>3</v>
      </c>
      <c r="B33" s="10" t="s">
        <v>73</v>
      </c>
      <c r="C33" s="11" t="s">
        <v>74</v>
      </c>
      <c r="D33" s="12">
        <v>90212.617170699217</v>
      </c>
      <c r="E33" s="12">
        <v>67053.376256386313</v>
      </c>
    </row>
    <row r="34" spans="1:5" x14ac:dyDescent="0.2">
      <c r="A34" s="13">
        <v>3.1</v>
      </c>
      <c r="B34" s="14" t="s">
        <v>75</v>
      </c>
      <c r="C34" s="15" t="s">
        <v>76</v>
      </c>
      <c r="D34" s="16">
        <v>125686.35567999998</v>
      </c>
      <c r="E34" s="16">
        <v>125686.35567999998</v>
      </c>
    </row>
    <row r="35" spans="1:5" x14ac:dyDescent="0.2">
      <c r="A35" s="13">
        <v>3.2</v>
      </c>
      <c r="B35" s="14" t="s">
        <v>77</v>
      </c>
      <c r="C35" s="15" t="s">
        <v>78</v>
      </c>
      <c r="D35" s="16">
        <v>483.77004999999997</v>
      </c>
      <c r="E35" s="16">
        <v>483.77004999999997</v>
      </c>
    </row>
    <row r="36" spans="1:5" x14ac:dyDescent="0.2">
      <c r="A36" s="13">
        <v>3.3</v>
      </c>
      <c r="B36" s="14" t="s">
        <v>79</v>
      </c>
      <c r="C36" s="15" t="s">
        <v>80</v>
      </c>
      <c r="D36" s="16">
        <v>-40925.712750000021</v>
      </c>
      <c r="E36" s="16">
        <v>-64176.553070000315</v>
      </c>
    </row>
    <row r="37" spans="1:5" x14ac:dyDescent="0.2">
      <c r="A37" s="13">
        <v>3.4</v>
      </c>
      <c r="B37" s="14" t="s">
        <v>81</v>
      </c>
      <c r="C37" s="15" t="s">
        <v>82</v>
      </c>
      <c r="D37" s="16">
        <v>4968.2041906992508</v>
      </c>
      <c r="E37" s="16">
        <v>5059.8035963866369</v>
      </c>
    </row>
    <row r="38" spans="1:5" x14ac:dyDescent="0.2">
      <c r="A38" s="13" t="s">
        <v>83</v>
      </c>
      <c r="B38" s="14" t="s">
        <v>84</v>
      </c>
      <c r="C38" s="15" t="s">
        <v>85</v>
      </c>
      <c r="D38" s="16">
        <v>4700.0873287775958</v>
      </c>
      <c r="E38" s="16">
        <v>4847.7262646825557</v>
      </c>
    </row>
    <row r="39" spans="1:5" x14ac:dyDescent="0.2">
      <c r="A39" s="13" t="s">
        <v>86</v>
      </c>
      <c r="B39" s="14" t="s">
        <v>87</v>
      </c>
      <c r="C39" s="15" t="s">
        <v>88</v>
      </c>
      <c r="D39" s="16">
        <v>268.1168619216549</v>
      </c>
      <c r="E39" s="16">
        <v>212.07733170408164</v>
      </c>
    </row>
    <row r="40" spans="1:5" x14ac:dyDescent="0.2">
      <c r="A40" s="13" t="s">
        <v>89</v>
      </c>
      <c r="B40" s="14" t="s">
        <v>90</v>
      </c>
      <c r="C40" s="15" t="s">
        <v>91</v>
      </c>
      <c r="D40" s="16">
        <v>0</v>
      </c>
      <c r="E40" s="16">
        <v>0</v>
      </c>
    </row>
    <row r="41" spans="1:5" x14ac:dyDescent="0.2">
      <c r="A41" s="17">
        <v>4</v>
      </c>
      <c r="B41" s="18" t="s">
        <v>92</v>
      </c>
      <c r="C41" s="11" t="s">
        <v>93</v>
      </c>
      <c r="D41" s="19">
        <v>787198.74003069906</v>
      </c>
      <c r="E41" s="19">
        <v>700293.89900638664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topLeftCell="A22" zoomScaleNormal="100" workbookViewId="0">
      <selection activeCell="I40" sqref="I40"/>
    </sheetView>
  </sheetViews>
  <sheetFormatPr defaultRowHeight="12.75" x14ac:dyDescent="0.2"/>
  <cols>
    <col min="1" max="1" width="4.85546875" style="20" bestFit="1" customWidth="1"/>
    <col min="2" max="2" width="18.42578125" style="20" customWidth="1"/>
    <col min="3" max="3" width="83.28515625" style="52" customWidth="1"/>
    <col min="4" max="5" width="13.7109375" style="53" customWidth="1"/>
    <col min="6" max="16384" width="9.140625" style="26"/>
  </cols>
  <sheetData>
    <row r="1" spans="1:5" x14ac:dyDescent="0.2">
      <c r="A1" s="130" t="s">
        <v>154</v>
      </c>
      <c r="B1" s="130"/>
      <c r="C1" s="130"/>
      <c r="D1" s="130"/>
      <c r="E1" s="130"/>
    </row>
    <row r="2" spans="1:5" x14ac:dyDescent="0.2">
      <c r="A2" s="1"/>
      <c r="B2" s="1"/>
      <c r="C2" s="2"/>
      <c r="D2" s="40"/>
      <c r="E2" s="41" t="s">
        <v>1</v>
      </c>
    </row>
    <row r="3" spans="1:5" ht="38.25" x14ac:dyDescent="0.2">
      <c r="A3" s="42"/>
      <c r="B3" s="42" t="s">
        <v>2</v>
      </c>
      <c r="C3" s="22" t="s">
        <v>155</v>
      </c>
      <c r="D3" s="43" t="s">
        <v>156</v>
      </c>
      <c r="E3" s="43" t="s">
        <v>97</v>
      </c>
    </row>
    <row r="4" spans="1:5" x14ac:dyDescent="0.2">
      <c r="A4" s="42"/>
      <c r="B4" s="42"/>
      <c r="C4" s="44"/>
      <c r="D4" s="43" t="s">
        <v>157</v>
      </c>
      <c r="E4" s="43" t="s">
        <v>158</v>
      </c>
    </row>
    <row r="5" spans="1:5" x14ac:dyDescent="0.2">
      <c r="A5" s="21">
        <v>1</v>
      </c>
      <c r="B5" s="45" t="s">
        <v>159</v>
      </c>
      <c r="C5" s="131" t="s">
        <v>160</v>
      </c>
      <c r="D5" s="131"/>
      <c r="E5" s="131"/>
    </row>
    <row r="6" spans="1:5" x14ac:dyDescent="0.2">
      <c r="A6" s="42">
        <v>1.1000000000000001</v>
      </c>
      <c r="B6" s="46" t="s">
        <v>161</v>
      </c>
      <c r="C6" s="34" t="s">
        <v>162</v>
      </c>
      <c r="D6" s="47">
        <v>80762.117999999944</v>
      </c>
      <c r="E6" s="47">
        <v>87633.494240000102</v>
      </c>
    </row>
    <row r="7" spans="1:5" x14ac:dyDescent="0.2">
      <c r="A7" s="42">
        <v>1.2</v>
      </c>
      <c r="B7" s="46" t="s">
        <v>163</v>
      </c>
      <c r="C7" s="34" t="s">
        <v>164</v>
      </c>
      <c r="D7" s="47">
        <v>-31873.025710000002</v>
      </c>
      <c r="E7" s="47">
        <v>-22336.857680000001</v>
      </c>
    </row>
    <row r="8" spans="1:5" x14ac:dyDescent="0.2">
      <c r="A8" s="42">
        <v>1.3</v>
      </c>
      <c r="B8" s="46" t="s">
        <v>165</v>
      </c>
      <c r="C8" s="34" t="s">
        <v>166</v>
      </c>
      <c r="D8" s="47">
        <v>17225.116949999996</v>
      </c>
      <c r="E8" s="47">
        <v>13537.859079999997</v>
      </c>
    </row>
    <row r="9" spans="1:5" x14ac:dyDescent="0.2">
      <c r="A9" s="42">
        <v>1.4</v>
      </c>
      <c r="B9" s="46" t="s">
        <v>167</v>
      </c>
      <c r="C9" s="34" t="s">
        <v>168</v>
      </c>
      <c r="D9" s="47">
        <v>-12253.977880000002</v>
      </c>
      <c r="E9" s="47">
        <v>-7747.6074899999994</v>
      </c>
    </row>
    <row r="10" spans="1:5" x14ac:dyDescent="0.2">
      <c r="A10" s="42">
        <v>1.5</v>
      </c>
      <c r="B10" s="46" t="s">
        <v>169</v>
      </c>
      <c r="C10" s="34" t="s">
        <v>170</v>
      </c>
      <c r="D10" s="47">
        <v>4316.74503</v>
      </c>
      <c r="E10" s="47">
        <v>5097.3411000002834</v>
      </c>
    </row>
    <row r="11" spans="1:5" x14ac:dyDescent="0.2">
      <c r="A11" s="42">
        <v>1.6</v>
      </c>
      <c r="B11" s="46" t="s">
        <v>171</v>
      </c>
      <c r="C11" s="34" t="s">
        <v>172</v>
      </c>
      <c r="D11" s="47">
        <v>-172.86165</v>
      </c>
      <c r="E11" s="47">
        <v>49.822220000000002</v>
      </c>
    </row>
    <row r="12" spans="1:5" x14ac:dyDescent="0.2">
      <c r="A12" s="42">
        <v>1.7</v>
      </c>
      <c r="B12" s="46" t="s">
        <v>173</v>
      </c>
      <c r="C12" s="34" t="s">
        <v>174</v>
      </c>
      <c r="D12" s="47">
        <v>-27216.039249999994</v>
      </c>
      <c r="E12" s="47">
        <v>-31405.118689999996</v>
      </c>
    </row>
    <row r="13" spans="1:5" x14ac:dyDescent="0.2">
      <c r="A13" s="42">
        <v>1.8</v>
      </c>
      <c r="B13" s="46" t="s">
        <v>175</v>
      </c>
      <c r="C13" s="34" t="s">
        <v>176</v>
      </c>
      <c r="D13" s="47">
        <v>-8213.1765899999991</v>
      </c>
      <c r="E13" s="47">
        <v>-6870.9225399999996</v>
      </c>
    </row>
    <row r="14" spans="1:5" x14ac:dyDescent="0.2">
      <c r="A14" s="42">
        <v>1.9</v>
      </c>
      <c r="B14" s="46" t="s">
        <v>177</v>
      </c>
      <c r="C14" s="34" t="s">
        <v>178</v>
      </c>
      <c r="D14" s="47">
        <v>49785.637590002123</v>
      </c>
      <c r="E14" s="47">
        <v>6656.4709999999995</v>
      </c>
    </row>
    <row r="15" spans="1:5" x14ac:dyDescent="0.2">
      <c r="A15" s="42">
        <v>1.1000000000000001</v>
      </c>
      <c r="B15" s="46" t="s">
        <v>179</v>
      </c>
      <c r="C15" s="34" t="s">
        <v>180</v>
      </c>
      <c r="D15" s="47">
        <v>544.49268999787955</v>
      </c>
      <c r="E15" s="47">
        <v>1191.3452000000127</v>
      </c>
    </row>
    <row r="16" spans="1:5" x14ac:dyDescent="0.2">
      <c r="A16" s="42">
        <v>1.1100000000000001</v>
      </c>
      <c r="B16" s="46" t="s">
        <v>181</v>
      </c>
      <c r="C16" s="34" t="s">
        <v>182</v>
      </c>
      <c r="D16" s="47">
        <v>-12372.798359999995</v>
      </c>
      <c r="E16" s="47">
        <v>-11188.140580000003</v>
      </c>
    </row>
    <row r="17" spans="1:5" ht="25.5" x14ac:dyDescent="0.2">
      <c r="A17" s="21">
        <v>2</v>
      </c>
      <c r="B17" s="45" t="s">
        <v>183</v>
      </c>
      <c r="C17" s="48" t="s">
        <v>184</v>
      </c>
      <c r="D17" s="49">
        <f>SUM(D6:D16)</f>
        <v>60532.230819999946</v>
      </c>
      <c r="E17" s="49">
        <f>SUM(E6:E16)</f>
        <v>34617.685860000391</v>
      </c>
    </row>
    <row r="18" spans="1:5" x14ac:dyDescent="0.2">
      <c r="A18" s="42">
        <v>2.1</v>
      </c>
      <c r="B18" s="46" t="s">
        <v>185</v>
      </c>
      <c r="C18" s="48" t="s">
        <v>186</v>
      </c>
      <c r="D18" s="50">
        <f>SUM(D19:D21)</f>
        <v>-48982.694341501148</v>
      </c>
      <c r="E18" s="50">
        <f>SUM(E19:E21)</f>
        <v>-101741.27320999934</v>
      </c>
    </row>
    <row r="19" spans="1:5" x14ac:dyDescent="0.2">
      <c r="A19" s="42" t="s">
        <v>53</v>
      </c>
      <c r="B19" s="46" t="s">
        <v>187</v>
      </c>
      <c r="C19" s="34" t="s">
        <v>188</v>
      </c>
      <c r="D19" s="47">
        <v>15327.933782749998</v>
      </c>
      <c r="E19" s="47">
        <v>-20620.784406999992</v>
      </c>
    </row>
    <row r="20" spans="1:5" x14ac:dyDescent="0.2">
      <c r="A20" s="42" t="s">
        <v>56</v>
      </c>
      <c r="B20" s="46" t="s">
        <v>189</v>
      </c>
      <c r="C20" s="34" t="s">
        <v>190</v>
      </c>
      <c r="D20" s="47">
        <v>-55480.683562971659</v>
      </c>
      <c r="E20" s="47">
        <v>-67128.232702502442</v>
      </c>
    </row>
    <row r="21" spans="1:5" x14ac:dyDescent="0.2">
      <c r="A21" s="42" t="s">
        <v>191</v>
      </c>
      <c r="B21" s="46" t="s">
        <v>192</v>
      </c>
      <c r="C21" s="34" t="s">
        <v>193</v>
      </c>
      <c r="D21" s="47">
        <v>-8829.944561279488</v>
      </c>
      <c r="E21" s="47">
        <v>-13992.256100496919</v>
      </c>
    </row>
    <row r="22" spans="1:5" x14ac:dyDescent="0.2">
      <c r="A22" s="42">
        <v>2.2000000000000002</v>
      </c>
      <c r="B22" s="46" t="s">
        <v>194</v>
      </c>
      <c r="C22" s="48" t="s">
        <v>195</v>
      </c>
      <c r="D22" s="49">
        <f>SUM(D23:D26)</f>
        <v>65477.944419999636</v>
      </c>
      <c r="E22" s="49">
        <f>SUM(E23:E26)</f>
        <v>94211.374750000396</v>
      </c>
    </row>
    <row r="23" spans="1:5" x14ac:dyDescent="0.2">
      <c r="A23" s="42" t="s">
        <v>196</v>
      </c>
      <c r="B23" s="46" t="s">
        <v>197</v>
      </c>
      <c r="C23" s="34" t="s">
        <v>198</v>
      </c>
      <c r="D23" s="47">
        <v>5478.0287299999763</v>
      </c>
      <c r="E23" s="47">
        <v>27368.557189999992</v>
      </c>
    </row>
    <row r="24" spans="1:5" x14ac:dyDescent="0.2">
      <c r="A24" s="42" t="s">
        <v>199</v>
      </c>
      <c r="B24" s="46" t="s">
        <v>200</v>
      </c>
      <c r="C24" s="34" t="s">
        <v>201</v>
      </c>
      <c r="D24" s="47">
        <v>-33963.483380000005</v>
      </c>
      <c r="E24" s="47">
        <v>-23016.658279999996</v>
      </c>
    </row>
    <row r="25" spans="1:5" x14ac:dyDescent="0.2">
      <c r="A25" s="42" t="s">
        <v>202</v>
      </c>
      <c r="B25" s="46" t="s">
        <v>203</v>
      </c>
      <c r="C25" s="34" t="s">
        <v>204</v>
      </c>
      <c r="D25" s="47">
        <v>84166.258609999961</v>
      </c>
      <c r="E25" s="47">
        <v>90657.970020000008</v>
      </c>
    </row>
    <row r="26" spans="1:5" x14ac:dyDescent="0.2">
      <c r="A26" s="42" t="s">
        <v>205</v>
      </c>
      <c r="B26" s="46" t="s">
        <v>206</v>
      </c>
      <c r="C26" s="34" t="s">
        <v>207</v>
      </c>
      <c r="D26" s="47">
        <v>9797.1404599997059</v>
      </c>
      <c r="E26" s="47">
        <v>-798.49417999960644</v>
      </c>
    </row>
    <row r="27" spans="1:5" x14ac:dyDescent="0.2">
      <c r="A27" s="42">
        <v>3</v>
      </c>
      <c r="B27" s="46" t="s">
        <v>208</v>
      </c>
      <c r="C27" s="48" t="s">
        <v>209</v>
      </c>
      <c r="D27" s="50">
        <f>D17+D18+D22</f>
        <v>77027.480898498441</v>
      </c>
      <c r="E27" s="50">
        <f>E17+E18+E22</f>
        <v>27087.787400001442</v>
      </c>
    </row>
    <row r="28" spans="1:5" x14ac:dyDescent="0.2">
      <c r="A28" s="42">
        <v>3.1</v>
      </c>
      <c r="B28" s="46" t="s">
        <v>210</v>
      </c>
      <c r="C28" s="34" t="s">
        <v>211</v>
      </c>
      <c r="D28" s="47">
        <v>0</v>
      </c>
      <c r="E28" s="47">
        <v>0</v>
      </c>
    </row>
    <row r="29" spans="1:5" x14ac:dyDescent="0.2">
      <c r="A29" s="21">
        <v>4</v>
      </c>
      <c r="B29" s="45" t="s">
        <v>212</v>
      </c>
      <c r="C29" s="48" t="s">
        <v>213</v>
      </c>
      <c r="D29" s="50">
        <f>D27+D28</f>
        <v>77027.480898498441</v>
      </c>
      <c r="E29" s="50">
        <f>E27+E28</f>
        <v>27087.787400001442</v>
      </c>
    </row>
    <row r="30" spans="1:5" x14ac:dyDescent="0.2">
      <c r="A30" s="21">
        <v>5</v>
      </c>
      <c r="B30" s="51" t="s">
        <v>214</v>
      </c>
      <c r="C30" s="132" t="s">
        <v>215</v>
      </c>
      <c r="D30" s="133"/>
      <c r="E30" s="134"/>
    </row>
    <row r="31" spans="1:5" x14ac:dyDescent="0.2">
      <c r="A31" s="42">
        <v>5.0999999999999996</v>
      </c>
      <c r="B31" s="46" t="s">
        <v>216</v>
      </c>
      <c r="C31" s="34" t="s">
        <v>217</v>
      </c>
      <c r="D31" s="47">
        <v>-13180.25244</v>
      </c>
      <c r="E31" s="47">
        <v>-12659.768330000006</v>
      </c>
    </row>
    <row r="32" spans="1:5" x14ac:dyDescent="0.2">
      <c r="A32" s="42">
        <v>5.2</v>
      </c>
      <c r="B32" s="46" t="s">
        <v>218</v>
      </c>
      <c r="C32" s="34" t="s">
        <v>219</v>
      </c>
      <c r="D32" s="47">
        <v>330.15683000001718</v>
      </c>
      <c r="E32" s="47">
        <v>698.99197000000311</v>
      </c>
    </row>
    <row r="33" spans="1:5" x14ac:dyDescent="0.2">
      <c r="A33" s="42">
        <v>5.3</v>
      </c>
      <c r="B33" s="46" t="s">
        <v>220</v>
      </c>
      <c r="C33" s="34" t="s">
        <v>221</v>
      </c>
      <c r="D33" s="47">
        <v>-4551.8871484985175</v>
      </c>
      <c r="E33" s="47">
        <v>-4695.1796900000018</v>
      </c>
    </row>
    <row r="34" spans="1:5" x14ac:dyDescent="0.2">
      <c r="A34" s="42">
        <v>5.4</v>
      </c>
      <c r="B34" s="46" t="s">
        <v>222</v>
      </c>
      <c r="C34" s="34" t="s">
        <v>223</v>
      </c>
      <c r="D34" s="47">
        <v>0</v>
      </c>
      <c r="E34" s="47">
        <v>0</v>
      </c>
    </row>
    <row r="35" spans="1:5" x14ac:dyDescent="0.2">
      <c r="A35" s="42">
        <v>5.5</v>
      </c>
      <c r="B35" s="46" t="s">
        <v>224</v>
      </c>
      <c r="C35" s="34" t="s">
        <v>225</v>
      </c>
      <c r="D35" s="47"/>
      <c r="E35" s="47"/>
    </row>
    <row r="36" spans="1:5" x14ac:dyDescent="0.2">
      <c r="A36" s="42">
        <v>5.6</v>
      </c>
      <c r="B36" s="46" t="s">
        <v>226</v>
      </c>
      <c r="C36" s="34" t="s">
        <v>227</v>
      </c>
      <c r="D36" s="47">
        <v>-73284.585099999997</v>
      </c>
      <c r="E36" s="47">
        <v>-400.51526999999805</v>
      </c>
    </row>
    <row r="37" spans="1:5" x14ac:dyDescent="0.2">
      <c r="A37" s="42">
        <v>5.7</v>
      </c>
      <c r="B37" s="46" t="s">
        <v>228</v>
      </c>
      <c r="C37" s="34" t="s">
        <v>229</v>
      </c>
      <c r="D37" s="47">
        <v>0.89111000000002605</v>
      </c>
      <c r="E37" s="47">
        <v>-248.27333000000004</v>
      </c>
    </row>
    <row r="38" spans="1:5" x14ac:dyDescent="0.2">
      <c r="A38" s="21">
        <v>6</v>
      </c>
      <c r="B38" s="45" t="s">
        <v>230</v>
      </c>
      <c r="C38" s="48" t="s">
        <v>231</v>
      </c>
      <c r="D38" s="50">
        <f>SUM(D31:D37)</f>
        <v>-90685.676748498503</v>
      </c>
      <c r="E38" s="50">
        <f>SUM(E31:E37)</f>
        <v>-17304.744650000004</v>
      </c>
    </row>
    <row r="39" spans="1:5" x14ac:dyDescent="0.2">
      <c r="A39" s="21">
        <v>7</v>
      </c>
      <c r="B39" s="45" t="s">
        <v>232</v>
      </c>
      <c r="C39" s="131" t="s">
        <v>233</v>
      </c>
      <c r="D39" s="131"/>
      <c r="E39" s="131"/>
    </row>
    <row r="40" spans="1:5" x14ac:dyDescent="0.2">
      <c r="A40" s="42">
        <v>7.1</v>
      </c>
      <c r="B40" s="46" t="s">
        <v>234</v>
      </c>
      <c r="C40" s="34" t="s">
        <v>235</v>
      </c>
      <c r="D40" s="47"/>
      <c r="E40" s="47">
        <v>0</v>
      </c>
    </row>
    <row r="41" spans="1:5" x14ac:dyDescent="0.2">
      <c r="A41" s="42">
        <v>7.2</v>
      </c>
      <c r="B41" s="46" t="s">
        <v>236</v>
      </c>
      <c r="C41" s="34" t="s">
        <v>237</v>
      </c>
      <c r="D41" s="47"/>
      <c r="E41" s="47">
        <v>0</v>
      </c>
    </row>
    <row r="42" spans="1:5" x14ac:dyDescent="0.2">
      <c r="A42" s="42">
        <v>7.3</v>
      </c>
      <c r="B42" s="46" t="s">
        <v>238</v>
      </c>
      <c r="C42" s="34" t="s">
        <v>239</v>
      </c>
      <c r="D42" s="47"/>
      <c r="E42" s="47">
        <v>0</v>
      </c>
    </row>
    <row r="43" spans="1:5" x14ac:dyDescent="0.2">
      <c r="A43" s="42">
        <v>7.4</v>
      </c>
      <c r="B43" s="46" t="s">
        <v>240</v>
      </c>
      <c r="C43" s="34" t="s">
        <v>241</v>
      </c>
      <c r="D43" s="47">
        <v>-1699.5535</v>
      </c>
      <c r="E43" s="47">
        <v>-126</v>
      </c>
    </row>
    <row r="44" spans="1:5" x14ac:dyDescent="0.2">
      <c r="A44" s="42">
        <v>7.5</v>
      </c>
      <c r="B44" s="46" t="s">
        <v>242</v>
      </c>
      <c r="C44" s="34" t="s">
        <v>243</v>
      </c>
      <c r="D44" s="47"/>
      <c r="E44" s="47">
        <v>0</v>
      </c>
    </row>
    <row r="45" spans="1:5" x14ac:dyDescent="0.2">
      <c r="A45" s="42">
        <v>7.6</v>
      </c>
      <c r="B45" s="46" t="s">
        <v>244</v>
      </c>
      <c r="C45" s="34" t="s">
        <v>245</v>
      </c>
      <c r="D45" s="47"/>
      <c r="E45" s="47">
        <v>0</v>
      </c>
    </row>
    <row r="46" spans="1:5" x14ac:dyDescent="0.2">
      <c r="A46" s="21">
        <v>8</v>
      </c>
      <c r="B46" s="45" t="s">
        <v>246</v>
      </c>
      <c r="C46" s="48" t="s">
        <v>247</v>
      </c>
      <c r="D46" s="50">
        <v>-1699.5535</v>
      </c>
      <c r="E46" s="50">
        <v>-126</v>
      </c>
    </row>
    <row r="47" spans="1:5" x14ac:dyDescent="0.2">
      <c r="A47" s="21">
        <v>9</v>
      </c>
      <c r="B47" s="45" t="s">
        <v>248</v>
      </c>
      <c r="C47" s="48" t="s">
        <v>249</v>
      </c>
      <c r="D47" s="50">
        <v>158217.93197999999</v>
      </c>
      <c r="E47" s="50">
        <v>148900.92374</v>
      </c>
    </row>
    <row r="48" spans="1:5" x14ac:dyDescent="0.2">
      <c r="A48" s="21">
        <v>10</v>
      </c>
      <c r="B48" s="45" t="s">
        <v>250</v>
      </c>
      <c r="C48" s="48" t="s">
        <v>251</v>
      </c>
      <c r="D48" s="50">
        <v>-15357.747140000041</v>
      </c>
      <c r="E48" s="50">
        <v>9759.2892700014054</v>
      </c>
    </row>
    <row r="49" spans="1:5" x14ac:dyDescent="0.2">
      <c r="A49" s="21">
        <v>11</v>
      </c>
      <c r="B49" s="45" t="s">
        <v>252</v>
      </c>
      <c r="C49" s="48" t="s">
        <v>253</v>
      </c>
      <c r="D49" s="50">
        <v>88.317680000002355</v>
      </c>
      <c r="E49" s="50">
        <v>-442.28103999991094</v>
      </c>
    </row>
    <row r="50" spans="1:5" x14ac:dyDescent="0.2">
      <c r="A50" s="21">
        <v>12</v>
      </c>
      <c r="B50" s="45" t="s">
        <v>254</v>
      </c>
      <c r="C50" s="48" t="s">
        <v>255</v>
      </c>
      <c r="D50" s="50">
        <v>142948.50251999998</v>
      </c>
      <c r="E50" s="50">
        <v>158217.93197999999</v>
      </c>
    </row>
  </sheetData>
  <mergeCells count="4">
    <mergeCell ref="A1:E1"/>
    <mergeCell ref="C5:E5"/>
    <mergeCell ref="C30:E30"/>
    <mergeCell ref="C39:E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="130" zoomScaleNormal="130" workbookViewId="0">
      <selection activeCell="C3" sqref="C3"/>
    </sheetView>
  </sheetViews>
  <sheetFormatPr defaultRowHeight="12.75" x14ac:dyDescent="0.2"/>
  <cols>
    <col min="1" max="1" width="5.85546875" style="26" customWidth="1"/>
    <col min="2" max="2" width="17.140625" style="26" hidden="1" customWidth="1"/>
    <col min="3" max="3" width="38" style="26" customWidth="1"/>
    <col min="4" max="4" width="16" style="26" customWidth="1"/>
    <col min="5" max="16384" width="9.140625" style="26"/>
  </cols>
  <sheetData>
    <row r="1" spans="1:8" x14ac:dyDescent="0.2">
      <c r="A1" s="135" t="s">
        <v>256</v>
      </c>
      <c r="B1" s="135"/>
      <c r="C1" s="135"/>
      <c r="D1" s="135"/>
    </row>
    <row r="2" spans="1:8" x14ac:dyDescent="0.2">
      <c r="A2" s="54"/>
      <c r="B2" s="30" t="s">
        <v>257</v>
      </c>
      <c r="D2" s="55" t="s">
        <v>1</v>
      </c>
      <c r="E2" s="56"/>
    </row>
    <row r="3" spans="1:8" x14ac:dyDescent="0.2">
      <c r="A3" s="29">
        <v>1</v>
      </c>
      <c r="B3" s="30" t="s">
        <v>258</v>
      </c>
      <c r="C3" s="31" t="s">
        <v>259</v>
      </c>
      <c r="D3" s="57">
        <f>SUM(D4:D9)</f>
        <v>522607.21012882621</v>
      </c>
    </row>
    <row r="4" spans="1:8" ht="15" x14ac:dyDescent="0.25">
      <c r="A4" s="28">
        <v>1.1000000000000001</v>
      </c>
      <c r="B4" s="33" t="s">
        <v>260</v>
      </c>
      <c r="C4" s="32" t="s">
        <v>261</v>
      </c>
      <c r="D4" s="16">
        <v>64327.547171899467</v>
      </c>
      <c r="H4"/>
    </row>
    <row r="5" spans="1:8" x14ac:dyDescent="0.2">
      <c r="A5" s="28">
        <v>1.2</v>
      </c>
      <c r="B5" s="33" t="s">
        <v>262</v>
      </c>
      <c r="C5" s="32" t="s">
        <v>263</v>
      </c>
      <c r="D5" s="16">
        <v>70249.75353899732</v>
      </c>
    </row>
    <row r="6" spans="1:8" x14ac:dyDescent="0.2">
      <c r="A6" s="28">
        <v>1.3</v>
      </c>
      <c r="B6" s="33" t="s">
        <v>264</v>
      </c>
      <c r="C6" s="32" t="s">
        <v>265</v>
      </c>
      <c r="D6" s="16">
        <v>69351.588874845183</v>
      </c>
    </row>
    <row r="7" spans="1:8" x14ac:dyDescent="0.2">
      <c r="A7" s="28">
        <v>1.4</v>
      </c>
      <c r="B7" s="33" t="s">
        <v>266</v>
      </c>
      <c r="C7" s="32" t="s">
        <v>267</v>
      </c>
      <c r="D7" s="16">
        <v>150963.47822659448</v>
      </c>
    </row>
    <row r="8" spans="1:8" x14ac:dyDescent="0.2">
      <c r="A8" s="28">
        <v>1.5</v>
      </c>
      <c r="B8" s="33" t="s">
        <v>268</v>
      </c>
      <c r="C8" s="32" t="s">
        <v>269</v>
      </c>
      <c r="D8" s="16">
        <v>92618.076447452157</v>
      </c>
    </row>
    <row r="9" spans="1:8" x14ac:dyDescent="0.2">
      <c r="A9" s="28">
        <v>1.6</v>
      </c>
      <c r="B9" s="33" t="s">
        <v>270</v>
      </c>
      <c r="C9" s="32" t="s">
        <v>271</v>
      </c>
      <c r="D9" s="16">
        <v>75096.765869037568</v>
      </c>
    </row>
    <row r="10" spans="1:8" x14ac:dyDescent="0.2">
      <c r="A10" s="29">
        <v>2</v>
      </c>
      <c r="B10" s="30" t="s">
        <v>272</v>
      </c>
      <c r="C10" s="31" t="s">
        <v>273</v>
      </c>
      <c r="D10" s="12">
        <f>SUM(D11:D16)</f>
        <v>491457.34539554</v>
      </c>
    </row>
    <row r="11" spans="1:8" x14ac:dyDescent="0.2">
      <c r="A11" s="28">
        <v>2.1</v>
      </c>
      <c r="B11" s="33" t="s">
        <v>260</v>
      </c>
      <c r="C11" s="32" t="s">
        <v>261</v>
      </c>
      <c r="D11" s="16">
        <v>116943.04316283492</v>
      </c>
    </row>
    <row r="12" spans="1:8" x14ac:dyDescent="0.2">
      <c r="A12" s="28">
        <v>2.2000000000000002</v>
      </c>
      <c r="B12" s="33" t="s">
        <v>262</v>
      </c>
      <c r="C12" s="32" t="s">
        <v>263</v>
      </c>
      <c r="D12" s="16">
        <v>98363.815560499977</v>
      </c>
    </row>
    <row r="13" spans="1:8" x14ac:dyDescent="0.2">
      <c r="A13" s="28">
        <v>2.2999999999999998</v>
      </c>
      <c r="B13" s="33" t="s">
        <v>264</v>
      </c>
      <c r="C13" s="32" t="s">
        <v>265</v>
      </c>
      <c r="D13" s="16">
        <v>124285.62480120508</v>
      </c>
    </row>
    <row r="14" spans="1:8" x14ac:dyDescent="0.2">
      <c r="A14" s="28">
        <v>2.4</v>
      </c>
      <c r="B14" s="33" t="s">
        <v>266</v>
      </c>
      <c r="C14" s="32" t="s">
        <v>267</v>
      </c>
      <c r="D14" s="16">
        <v>55091.831361000004</v>
      </c>
    </row>
    <row r="15" spans="1:8" x14ac:dyDescent="0.2">
      <c r="A15" s="28">
        <v>2.5</v>
      </c>
      <c r="B15" s="33" t="s">
        <v>268</v>
      </c>
      <c r="C15" s="32" t="s">
        <v>269</v>
      </c>
      <c r="D15" s="16">
        <v>17817.692520000004</v>
      </c>
    </row>
    <row r="16" spans="1:8" x14ac:dyDescent="0.2">
      <c r="A16" s="28">
        <v>2.6</v>
      </c>
      <c r="B16" s="33" t="s">
        <v>270</v>
      </c>
      <c r="C16" s="32" t="s">
        <v>271</v>
      </c>
      <c r="D16" s="16">
        <v>78955.337990000058</v>
      </c>
    </row>
    <row r="17" spans="1:4" x14ac:dyDescent="0.2">
      <c r="A17" s="29">
        <v>3</v>
      </c>
      <c r="B17" s="30" t="s">
        <v>274</v>
      </c>
      <c r="C17" s="31" t="s">
        <v>275</v>
      </c>
      <c r="D17" s="12">
        <f>D3-D10</f>
        <v>31149.864733286202</v>
      </c>
    </row>
    <row r="18" spans="1:4" x14ac:dyDescent="0.2">
      <c r="A18" s="28">
        <v>3.1</v>
      </c>
      <c r="B18" s="33" t="s">
        <v>260</v>
      </c>
      <c r="C18" s="32" t="s">
        <v>261</v>
      </c>
      <c r="D18" s="16">
        <f>D4-D11</f>
        <v>-52615.495990935451</v>
      </c>
    </row>
    <row r="19" spans="1:4" x14ac:dyDescent="0.2">
      <c r="A19" s="28">
        <v>3.2</v>
      </c>
      <c r="B19" s="33" t="s">
        <v>262</v>
      </c>
      <c r="C19" s="32" t="s">
        <v>263</v>
      </c>
      <c r="D19" s="16">
        <f t="shared" ref="D19:D23" si="0">D5-D12</f>
        <v>-28114.062021502657</v>
      </c>
    </row>
    <row r="20" spans="1:4" x14ac:dyDescent="0.2">
      <c r="A20" s="28">
        <v>3.3</v>
      </c>
      <c r="B20" s="33" t="s">
        <v>264</v>
      </c>
      <c r="C20" s="32" t="s">
        <v>265</v>
      </c>
      <c r="D20" s="16">
        <f t="shared" si="0"/>
        <v>-54934.035926359895</v>
      </c>
    </row>
    <row r="21" spans="1:4" x14ac:dyDescent="0.2">
      <c r="A21" s="28">
        <v>3.4</v>
      </c>
      <c r="B21" s="33" t="s">
        <v>266</v>
      </c>
      <c r="C21" s="32" t="s">
        <v>267</v>
      </c>
      <c r="D21" s="16">
        <f t="shared" si="0"/>
        <v>95871.646865594477</v>
      </c>
    </row>
    <row r="22" spans="1:4" x14ac:dyDescent="0.2">
      <c r="A22" s="28">
        <v>3.5</v>
      </c>
      <c r="B22" s="33" t="s">
        <v>268</v>
      </c>
      <c r="C22" s="32" t="s">
        <v>269</v>
      </c>
      <c r="D22" s="16">
        <f t="shared" si="0"/>
        <v>74800.383927452145</v>
      </c>
    </row>
    <row r="23" spans="1:4" x14ac:dyDescent="0.2">
      <c r="A23" s="28">
        <v>3.6</v>
      </c>
      <c r="B23" s="33" t="s">
        <v>270</v>
      </c>
      <c r="C23" s="32" t="s">
        <v>271</v>
      </c>
      <c r="D23" s="16">
        <f t="shared" si="0"/>
        <v>-3858.5721209624899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>
      <selection activeCell="I30" sqref="I30"/>
    </sheetView>
  </sheetViews>
  <sheetFormatPr defaultRowHeight="12.75" x14ac:dyDescent="0.2"/>
  <cols>
    <col min="1" max="1" width="28.5703125" style="26" customWidth="1"/>
    <col min="2" max="2" width="21.5703125" style="26" hidden="1" customWidth="1"/>
    <col min="3" max="3" width="13.140625" style="26" bestFit="1" customWidth="1"/>
    <col min="4" max="10" width="13.7109375" style="26" customWidth="1"/>
    <col min="11" max="11" width="10.85546875" style="26" customWidth="1"/>
    <col min="12" max="12" width="11.42578125" style="26" customWidth="1"/>
    <col min="13" max="13" width="11" style="26" customWidth="1"/>
    <col min="14" max="14" width="11.7109375" style="26" customWidth="1"/>
    <col min="15" max="16" width="13.28515625" style="26" customWidth="1"/>
    <col min="17" max="17" width="13.5703125" style="26" customWidth="1"/>
    <col min="18" max="16384" width="9.140625" style="26"/>
  </cols>
  <sheetData>
    <row r="1" spans="1:17" ht="26.25" customHeight="1" x14ac:dyDescent="0.2">
      <c r="A1" s="130" t="s">
        <v>276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x14ac:dyDescent="0.2">
      <c r="A2" s="58" t="s">
        <v>277</v>
      </c>
      <c r="B2" s="58"/>
      <c r="C2" s="59"/>
      <c r="D2" s="60"/>
      <c r="E2" s="60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41"/>
      <c r="Q2" s="141"/>
    </row>
    <row r="3" spans="1:17" hidden="1" x14ac:dyDescent="0.2">
      <c r="A3" s="142" t="s">
        <v>278</v>
      </c>
      <c r="B3" s="142"/>
      <c r="C3" s="142"/>
      <c r="D3" s="61"/>
      <c r="E3" s="61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28" t="s">
        <v>1</v>
      </c>
      <c r="Q3" s="128"/>
    </row>
    <row r="4" spans="1:17" x14ac:dyDescent="0.2">
      <c r="A4" s="143" t="s">
        <v>279</v>
      </c>
      <c r="B4" s="62"/>
      <c r="C4" s="143" t="s">
        <v>280</v>
      </c>
      <c r="D4" s="143" t="s">
        <v>281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7" hidden="1" x14ac:dyDescent="0.2">
      <c r="A5" s="143"/>
      <c r="B5" s="62"/>
      <c r="C5" s="143"/>
      <c r="D5" s="62"/>
      <c r="E5" s="62"/>
      <c r="F5" s="62"/>
      <c r="G5" s="62"/>
      <c r="H5" s="138" t="s">
        <v>282</v>
      </c>
      <c r="I5" s="139"/>
      <c r="J5" s="139"/>
      <c r="K5" s="140"/>
      <c r="L5" s="62"/>
      <c r="M5" s="62"/>
      <c r="N5" s="62"/>
      <c r="O5" s="62"/>
      <c r="P5" s="62"/>
      <c r="Q5" s="62"/>
    </row>
    <row r="6" spans="1:17" x14ac:dyDescent="0.2">
      <c r="A6" s="143"/>
      <c r="B6" s="62"/>
      <c r="C6" s="143"/>
      <c r="D6" s="143" t="s">
        <v>283</v>
      </c>
      <c r="E6" s="143" t="s">
        <v>284</v>
      </c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</row>
    <row r="7" spans="1:17" hidden="1" x14ac:dyDescent="0.2">
      <c r="A7" s="143"/>
      <c r="B7" s="62"/>
      <c r="C7" s="143"/>
      <c r="D7" s="143"/>
      <c r="E7" s="62"/>
      <c r="F7" s="62"/>
      <c r="G7" s="62"/>
      <c r="H7" s="138" t="s">
        <v>285</v>
      </c>
      <c r="I7" s="139"/>
      <c r="J7" s="139"/>
      <c r="K7" s="140"/>
      <c r="L7" s="62"/>
      <c r="M7" s="62"/>
      <c r="N7" s="62"/>
      <c r="O7" s="62"/>
      <c r="P7" s="62"/>
      <c r="Q7" s="62"/>
    </row>
    <row r="8" spans="1:17" ht="25.5" x14ac:dyDescent="0.2">
      <c r="A8" s="143"/>
      <c r="B8" s="62"/>
      <c r="C8" s="143"/>
      <c r="D8" s="143"/>
      <c r="E8" s="62" t="s">
        <v>286</v>
      </c>
      <c r="F8" s="62" t="s">
        <v>287</v>
      </c>
      <c r="G8" s="62" t="s">
        <v>288</v>
      </c>
      <c r="H8" s="62" t="s">
        <v>289</v>
      </c>
      <c r="I8" s="62" t="s">
        <v>290</v>
      </c>
      <c r="J8" s="62" t="s">
        <v>291</v>
      </c>
      <c r="K8" s="62" t="s">
        <v>292</v>
      </c>
      <c r="L8" s="62" t="s">
        <v>293</v>
      </c>
      <c r="M8" s="62" t="s">
        <v>294</v>
      </c>
      <c r="N8" s="62" t="s">
        <v>295</v>
      </c>
      <c r="O8" s="62" t="s">
        <v>296</v>
      </c>
      <c r="P8" s="62" t="s">
        <v>297</v>
      </c>
      <c r="Q8" s="62" t="s">
        <v>298</v>
      </c>
    </row>
    <row r="9" spans="1:17" ht="25.5" hidden="1" x14ac:dyDescent="0.2">
      <c r="A9" s="63" t="s">
        <v>299</v>
      </c>
      <c r="B9" s="64"/>
      <c r="C9" s="63" t="s">
        <v>300</v>
      </c>
      <c r="D9" s="63" t="s">
        <v>300</v>
      </c>
      <c r="E9" s="63" t="s">
        <v>301</v>
      </c>
      <c r="F9" s="63" t="s">
        <v>302</v>
      </c>
      <c r="G9" s="63" t="s">
        <v>303</v>
      </c>
      <c r="H9" s="63" t="s">
        <v>304</v>
      </c>
      <c r="I9" s="63" t="s">
        <v>305</v>
      </c>
      <c r="J9" s="63" t="s">
        <v>306</v>
      </c>
      <c r="K9" s="63" t="s">
        <v>307</v>
      </c>
      <c r="L9" s="63" t="s">
        <v>308</v>
      </c>
      <c r="M9" s="63" t="s">
        <v>309</v>
      </c>
      <c r="N9" s="63" t="s">
        <v>310</v>
      </c>
      <c r="O9" s="63" t="s">
        <v>311</v>
      </c>
      <c r="P9" s="63" t="s">
        <v>312</v>
      </c>
      <c r="Q9" s="63" t="s">
        <v>313</v>
      </c>
    </row>
    <row r="10" spans="1:17" x14ac:dyDescent="0.2">
      <c r="A10" s="65" t="s">
        <v>314</v>
      </c>
      <c r="B10" s="66" t="s">
        <v>315</v>
      </c>
      <c r="C10" s="67">
        <f>SUM(D10:Q10)</f>
        <v>507469.69974000007</v>
      </c>
      <c r="D10" s="67">
        <v>421270.83960095211</v>
      </c>
      <c r="E10" s="67">
        <v>21663.253842870006</v>
      </c>
      <c r="F10" s="67">
        <v>1969.3303950000006</v>
      </c>
      <c r="G10" s="67">
        <v>5098.4291669999993</v>
      </c>
      <c r="H10" s="67">
        <v>555.58104899999978</v>
      </c>
      <c r="I10" s="67">
        <v>1004.6971510000001</v>
      </c>
      <c r="J10" s="67">
        <v>650.97630299999969</v>
      </c>
      <c r="K10" s="67">
        <v>697.79329099999984</v>
      </c>
      <c r="L10" s="67">
        <v>910.97901099999945</v>
      </c>
      <c r="M10" s="67">
        <v>5421.3234439549997</v>
      </c>
      <c r="N10" s="67">
        <v>1110.1938840000005</v>
      </c>
      <c r="O10" s="67">
        <v>558.06948499999999</v>
      </c>
      <c r="P10" s="67">
        <v>463.30687899999998</v>
      </c>
      <c r="Q10" s="67">
        <v>46094.926237223</v>
      </c>
    </row>
    <row r="11" spans="1:17" x14ac:dyDescent="0.2">
      <c r="A11" s="27" t="s">
        <v>316</v>
      </c>
      <c r="B11" s="33" t="s">
        <v>317</v>
      </c>
      <c r="C11" s="67">
        <f t="shared" ref="C11:C14" si="0">SUM(D11:Q11)</f>
        <v>169152.39655721007</v>
      </c>
      <c r="D11" s="68">
        <v>112694.17522889003</v>
      </c>
      <c r="E11" s="68">
        <v>13200.379407869998</v>
      </c>
      <c r="F11" s="68">
        <v>465.43831999999998</v>
      </c>
      <c r="G11" s="68">
        <v>4167.1731019999997</v>
      </c>
      <c r="H11" s="68">
        <v>26.267860000000042</v>
      </c>
      <c r="I11" s="68">
        <v>316.05284100000006</v>
      </c>
      <c r="J11" s="68">
        <v>10.742494999999963</v>
      </c>
      <c r="K11" s="68">
        <v>146.38006099999996</v>
      </c>
      <c r="L11" s="68">
        <v>83.187012999999979</v>
      </c>
      <c r="M11" s="68">
        <v>4636.9116199549999</v>
      </c>
      <c r="N11" s="68">
        <v>431.40421399999991</v>
      </c>
      <c r="O11" s="68">
        <v>65.704509999999971</v>
      </c>
      <c r="P11" s="68">
        <v>70.423673000000008</v>
      </c>
      <c r="Q11" s="68">
        <v>32838.156211495007</v>
      </c>
    </row>
    <row r="12" spans="1:17" x14ac:dyDescent="0.2">
      <c r="A12" s="27" t="s">
        <v>318</v>
      </c>
      <c r="B12" s="33" t="s">
        <v>319</v>
      </c>
      <c r="C12" s="67">
        <f t="shared" si="0"/>
        <v>290371.64357679005</v>
      </c>
      <c r="D12" s="68">
        <v>262042.47808306204</v>
      </c>
      <c r="E12" s="68">
        <v>7871.9286650000086</v>
      </c>
      <c r="F12" s="68">
        <v>1448.2802450000006</v>
      </c>
      <c r="G12" s="68">
        <v>891.40895499999931</v>
      </c>
      <c r="H12" s="68">
        <v>515.16297899999972</v>
      </c>
      <c r="I12" s="68">
        <v>594.87094999999999</v>
      </c>
      <c r="J12" s="68">
        <v>635.40693799999974</v>
      </c>
      <c r="K12" s="68">
        <v>540.55025999999987</v>
      </c>
      <c r="L12" s="68">
        <v>827.79199799999947</v>
      </c>
      <c r="M12" s="68">
        <v>771.32596400000011</v>
      </c>
      <c r="N12" s="68">
        <v>650.59229000000062</v>
      </c>
      <c r="O12" s="68">
        <v>492.36497500000002</v>
      </c>
      <c r="P12" s="68">
        <v>354.863336</v>
      </c>
      <c r="Q12" s="68">
        <v>12734.617938727997</v>
      </c>
    </row>
    <row r="13" spans="1:17" x14ac:dyDescent="0.2">
      <c r="A13" s="69" t="s">
        <v>320</v>
      </c>
      <c r="B13" s="70" t="s">
        <v>321</v>
      </c>
      <c r="C13" s="67">
        <f t="shared" si="0"/>
        <v>47945.659606000023</v>
      </c>
      <c r="D13" s="68">
        <v>46534.186289000027</v>
      </c>
      <c r="E13" s="68">
        <v>590.94577000000004</v>
      </c>
      <c r="F13" s="68">
        <v>55.611830000000005</v>
      </c>
      <c r="G13" s="68">
        <v>39.847110000000001</v>
      </c>
      <c r="H13" s="68">
        <v>14.150210000000001</v>
      </c>
      <c r="I13" s="68">
        <v>93.773359999999997</v>
      </c>
      <c r="J13" s="68">
        <v>4.8268699999999995</v>
      </c>
      <c r="K13" s="68">
        <v>10.862969999999999</v>
      </c>
      <c r="L13" s="68">
        <v>0</v>
      </c>
      <c r="M13" s="68">
        <v>13.08586</v>
      </c>
      <c r="N13" s="68">
        <v>28.197380000000003</v>
      </c>
      <c r="O13" s="68">
        <v>0</v>
      </c>
      <c r="P13" s="68">
        <v>38.019869999999997</v>
      </c>
      <c r="Q13" s="68">
        <v>522.15208699999994</v>
      </c>
    </row>
    <row r="14" spans="1:17" x14ac:dyDescent="0.2">
      <c r="A14" s="69" t="s">
        <v>322</v>
      </c>
      <c r="B14" s="70" t="s">
        <v>30</v>
      </c>
      <c r="C14" s="67">
        <f t="shared" si="0"/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</row>
    <row r="15" spans="1:17" x14ac:dyDescent="0.2">
      <c r="A15" s="71"/>
      <c r="B15" s="71"/>
      <c r="F15" s="72"/>
    </row>
    <row r="16" spans="1:17" x14ac:dyDescent="0.2">
      <c r="A16" s="73" t="s">
        <v>323</v>
      </c>
      <c r="B16" s="73"/>
      <c r="F16" s="74"/>
    </row>
    <row r="17" spans="1:11" x14ac:dyDescent="0.2">
      <c r="A17" s="75"/>
      <c r="B17" s="75"/>
      <c r="J17" s="76" t="s">
        <v>1</v>
      </c>
    </row>
    <row r="18" spans="1:11" ht="63.75" x14ac:dyDescent="0.2">
      <c r="A18" s="62" t="s">
        <v>279</v>
      </c>
      <c r="B18" s="62"/>
      <c r="C18" s="62" t="s">
        <v>280</v>
      </c>
      <c r="D18" s="62" t="s">
        <v>324</v>
      </c>
      <c r="E18" s="62" t="s">
        <v>325</v>
      </c>
      <c r="F18" s="62" t="s">
        <v>326</v>
      </c>
      <c r="G18" s="62" t="s">
        <v>327</v>
      </c>
      <c r="H18" s="62" t="s">
        <v>328</v>
      </c>
      <c r="I18" s="62" t="s">
        <v>329</v>
      </c>
      <c r="J18" s="62" t="s">
        <v>330</v>
      </c>
      <c r="K18" s="62" t="s">
        <v>331</v>
      </c>
    </row>
    <row r="19" spans="1:11" ht="25.5" hidden="1" x14ac:dyDescent="0.2">
      <c r="A19" s="63" t="s">
        <v>299</v>
      </c>
      <c r="B19" s="62"/>
      <c r="C19" s="63" t="s">
        <v>300</v>
      </c>
      <c r="D19" s="63" t="s">
        <v>332</v>
      </c>
      <c r="E19" s="63" t="s">
        <v>333</v>
      </c>
      <c r="F19" s="63" t="s">
        <v>334</v>
      </c>
      <c r="G19" s="63" t="s">
        <v>335</v>
      </c>
      <c r="H19" s="63" t="s">
        <v>336</v>
      </c>
      <c r="I19" s="63"/>
      <c r="J19" s="63" t="s">
        <v>337</v>
      </c>
      <c r="K19" s="63" t="s">
        <v>338</v>
      </c>
    </row>
    <row r="20" spans="1:11" x14ac:dyDescent="0.2">
      <c r="A20" s="65" t="s">
        <v>314</v>
      </c>
      <c r="B20" s="66" t="s">
        <v>315</v>
      </c>
      <c r="C20" s="77">
        <f>SUM(D20:K20)</f>
        <v>507469.69974000077</v>
      </c>
      <c r="D20" s="78">
        <v>398732.92052459577</v>
      </c>
      <c r="E20" s="78">
        <v>10807.553418534997</v>
      </c>
      <c r="F20" s="78">
        <v>5.3766660000000002</v>
      </c>
      <c r="G20" s="78">
        <v>88289.718471869986</v>
      </c>
      <c r="H20" s="78">
        <v>6492.9725860000053</v>
      </c>
      <c r="I20" s="78">
        <v>3141.1580730000014</v>
      </c>
      <c r="J20" s="78">
        <v>0</v>
      </c>
      <c r="K20" s="78">
        <v>0</v>
      </c>
    </row>
    <row r="21" spans="1:11" x14ac:dyDescent="0.2">
      <c r="A21" s="27" t="s">
        <v>316</v>
      </c>
      <c r="B21" s="33" t="s">
        <v>317</v>
      </c>
      <c r="C21" s="77">
        <f t="shared" ref="C21:C24" si="1">SUM(D21:K21)</f>
        <v>169152.39655721004</v>
      </c>
      <c r="D21" s="68">
        <v>117117.19863534003</v>
      </c>
      <c r="E21" s="68">
        <v>818.1277</v>
      </c>
      <c r="F21" s="68">
        <v>0.96673000000000009</v>
      </c>
      <c r="G21" s="68">
        <v>44410.408936870022</v>
      </c>
      <c r="H21" s="68">
        <v>4330.4038220000039</v>
      </c>
      <c r="I21" s="68">
        <v>2475.2907330000012</v>
      </c>
      <c r="J21" s="68">
        <v>0</v>
      </c>
      <c r="K21" s="68">
        <v>0</v>
      </c>
    </row>
    <row r="22" spans="1:11" x14ac:dyDescent="0.2">
      <c r="A22" s="27" t="s">
        <v>318</v>
      </c>
      <c r="B22" s="33" t="s">
        <v>319</v>
      </c>
      <c r="C22" s="77">
        <f t="shared" si="1"/>
        <v>290371.64357679075</v>
      </c>
      <c r="D22" s="68">
        <v>264655.30834925576</v>
      </c>
      <c r="E22" s="68">
        <v>9989.4257185349979</v>
      </c>
      <c r="F22" s="68">
        <v>4.4099360000000001</v>
      </c>
      <c r="G22" s="68">
        <v>12894.063468999982</v>
      </c>
      <c r="H22" s="68">
        <v>2162.5687640000015</v>
      </c>
      <c r="I22" s="68">
        <v>665.86734000000013</v>
      </c>
      <c r="J22" s="68">
        <v>0</v>
      </c>
      <c r="K22" s="68">
        <v>0</v>
      </c>
    </row>
    <row r="23" spans="1:11" x14ac:dyDescent="0.2">
      <c r="A23" s="69" t="s">
        <v>320</v>
      </c>
      <c r="B23" s="70" t="s">
        <v>321</v>
      </c>
      <c r="C23" s="77">
        <f t="shared" si="1"/>
        <v>47945.659605999972</v>
      </c>
      <c r="D23" s="68">
        <v>16960.413539999994</v>
      </c>
      <c r="E23" s="68">
        <v>0</v>
      </c>
      <c r="F23" s="68">
        <v>0</v>
      </c>
      <c r="G23" s="68">
        <v>30985.246065999982</v>
      </c>
      <c r="H23" s="68">
        <v>0</v>
      </c>
      <c r="I23" s="68">
        <v>0</v>
      </c>
      <c r="J23" s="68">
        <v>0</v>
      </c>
      <c r="K23" s="68">
        <v>0</v>
      </c>
    </row>
    <row r="24" spans="1:11" x14ac:dyDescent="0.2">
      <c r="A24" s="69" t="s">
        <v>322</v>
      </c>
      <c r="B24" s="70" t="s">
        <v>30</v>
      </c>
      <c r="C24" s="77">
        <f t="shared" si="1"/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</row>
  </sheetData>
  <mergeCells count="21">
    <mergeCell ref="H7:K7"/>
    <mergeCell ref="O2:O3"/>
    <mergeCell ref="P2:Q2"/>
    <mergeCell ref="A3:C3"/>
    <mergeCell ref="P3:Q3"/>
    <mergeCell ref="A4:A8"/>
    <mergeCell ref="C4:C8"/>
    <mergeCell ref="D4:Q4"/>
    <mergeCell ref="H5:K5"/>
    <mergeCell ref="D6:D8"/>
    <mergeCell ref="E6:Q6"/>
    <mergeCell ref="A1:Q1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topLeftCell="F1" zoomScale="110" zoomScaleNormal="110" workbookViewId="0">
      <selection activeCell="E33" sqref="E29:L33"/>
    </sheetView>
  </sheetViews>
  <sheetFormatPr defaultRowHeight="12.75" x14ac:dyDescent="0.2"/>
  <cols>
    <col min="1" max="1" width="6" style="20" bestFit="1" customWidth="1"/>
    <col min="2" max="2" width="15.28515625" style="20" hidden="1" customWidth="1"/>
    <col min="3" max="3" width="62.140625" style="26" customWidth="1"/>
    <col min="4" max="4" width="13.140625" style="26" customWidth="1"/>
    <col min="5" max="5" width="16" style="26" customWidth="1"/>
    <col min="6" max="6" width="13.28515625" style="26" customWidth="1"/>
    <col min="7" max="7" width="13.140625" style="26" customWidth="1"/>
    <col min="8" max="8" width="13.7109375" style="26" customWidth="1"/>
    <col min="9" max="9" width="14.42578125" style="26" customWidth="1"/>
    <col min="10" max="10" width="13.5703125" style="26" customWidth="1"/>
    <col min="11" max="11" width="14.42578125" style="26" customWidth="1"/>
    <col min="12" max="12" width="13.28515625" style="26" customWidth="1"/>
    <col min="13" max="13" width="14.85546875" style="26" customWidth="1"/>
    <col min="14" max="14" width="14" style="26" bestFit="1" customWidth="1"/>
    <col min="15" max="15" width="9.140625" style="26"/>
    <col min="16" max="16" width="9.5703125" style="26" bestFit="1" customWidth="1"/>
    <col min="17" max="16384" width="9.140625" style="26"/>
  </cols>
  <sheetData>
    <row r="1" spans="1:16" x14ac:dyDescent="0.2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6" x14ac:dyDescent="0.2">
      <c r="A2" s="79"/>
      <c r="B2" s="79"/>
      <c r="C2" s="144" t="s">
        <v>340</v>
      </c>
      <c r="D2" s="144"/>
      <c r="E2" s="144"/>
      <c r="F2" s="3"/>
      <c r="G2" s="3"/>
      <c r="H2" s="3"/>
      <c r="I2" s="3"/>
      <c r="J2" s="3"/>
      <c r="K2" s="3"/>
      <c r="L2" s="128" t="s">
        <v>1</v>
      </c>
      <c r="M2" s="128"/>
    </row>
    <row r="3" spans="1:16" x14ac:dyDescent="0.2">
      <c r="A3" s="80"/>
      <c r="B3" s="80"/>
      <c r="C3" s="6" t="s">
        <v>341</v>
      </c>
      <c r="D3" s="29" t="s">
        <v>342</v>
      </c>
      <c r="E3" s="6" t="s">
        <v>343</v>
      </c>
      <c r="F3" s="6" t="s">
        <v>344</v>
      </c>
      <c r="G3" s="6" t="s">
        <v>345</v>
      </c>
      <c r="H3" s="6" t="s">
        <v>263</v>
      </c>
      <c r="I3" s="6" t="s">
        <v>346</v>
      </c>
      <c r="J3" s="6" t="s">
        <v>347</v>
      </c>
      <c r="K3" s="6" t="s">
        <v>348</v>
      </c>
      <c r="L3" s="29" t="s">
        <v>349</v>
      </c>
      <c r="M3" s="29" t="s">
        <v>350</v>
      </c>
      <c r="N3" s="29" t="s">
        <v>351</v>
      </c>
    </row>
    <row r="4" spans="1:16" hidden="1" x14ac:dyDescent="0.2">
      <c r="A4" s="80"/>
      <c r="B4" s="80"/>
      <c r="C4" s="8" t="s">
        <v>352</v>
      </c>
      <c r="D4" s="30" t="s">
        <v>353</v>
      </c>
      <c r="E4" s="8" t="s">
        <v>354</v>
      </c>
      <c r="F4" s="8" t="s">
        <v>355</v>
      </c>
      <c r="G4" s="8" t="s">
        <v>356</v>
      </c>
      <c r="H4" s="8" t="s">
        <v>357</v>
      </c>
      <c r="I4" s="8" t="s">
        <v>358</v>
      </c>
      <c r="J4" s="8" t="s">
        <v>359</v>
      </c>
      <c r="K4" s="8" t="s">
        <v>360</v>
      </c>
      <c r="L4" s="30" t="s">
        <v>361</v>
      </c>
      <c r="M4" s="30" t="s">
        <v>362</v>
      </c>
      <c r="N4" s="30" t="s">
        <v>363</v>
      </c>
    </row>
    <row r="5" spans="1:16" x14ac:dyDescent="0.2">
      <c r="A5" s="80">
        <v>1</v>
      </c>
      <c r="B5" s="81" t="s">
        <v>8</v>
      </c>
      <c r="C5" s="31" t="s">
        <v>364</v>
      </c>
      <c r="D5" s="12">
        <v>132741.31401999999</v>
      </c>
      <c r="E5" s="12">
        <v>3031.0085727089208</v>
      </c>
      <c r="F5" s="12">
        <v>20426.393444720143</v>
      </c>
      <c r="G5" s="12">
        <v>40870.14515447041</v>
      </c>
      <c r="H5" s="12">
        <v>70249.75353899732</v>
      </c>
      <c r="I5" s="12">
        <v>29464.595540478771</v>
      </c>
      <c r="J5" s="12">
        <v>39886.993334366409</v>
      </c>
      <c r="K5" s="12">
        <v>150963.47822659448</v>
      </c>
      <c r="L5" s="12">
        <v>119710.37120583667</v>
      </c>
      <c r="M5" s="12">
        <v>179854.68699252466</v>
      </c>
      <c r="N5" s="12">
        <f>SUM(D5:M5)</f>
        <v>787198.74003069778</v>
      </c>
      <c r="P5" s="82"/>
    </row>
    <row r="6" spans="1:16" x14ac:dyDescent="0.2">
      <c r="A6" s="83">
        <v>1.1000000000000001</v>
      </c>
      <c r="B6" s="14" t="s">
        <v>10</v>
      </c>
      <c r="C6" s="32" t="s">
        <v>365</v>
      </c>
      <c r="D6" s="16">
        <v>132741.31401999999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10207.188499999993</v>
      </c>
      <c r="N6" s="12">
        <f t="shared" ref="N6:N23" si="0">SUM(D6:M6)</f>
        <v>142948.50251999998</v>
      </c>
    </row>
    <row r="7" spans="1:16" x14ac:dyDescent="0.2">
      <c r="A7" s="83">
        <v>1.2</v>
      </c>
      <c r="B7" s="84" t="s">
        <v>366</v>
      </c>
      <c r="C7" s="32" t="s">
        <v>367</v>
      </c>
      <c r="D7" s="16">
        <v>0</v>
      </c>
      <c r="E7" s="16">
        <v>988.01966000000004</v>
      </c>
      <c r="F7" s="16">
        <v>4954.2680099999998</v>
      </c>
      <c r="G7" s="16">
        <v>12015.003500000001</v>
      </c>
      <c r="H7" s="16">
        <v>22783.261480000001</v>
      </c>
      <c r="I7" s="16">
        <v>5200.5246500000003</v>
      </c>
      <c r="J7" s="16">
        <v>9164.7290900000007</v>
      </c>
      <c r="K7" s="16">
        <v>15857.316060000003</v>
      </c>
      <c r="L7" s="16">
        <v>16371.166520000001</v>
      </c>
      <c r="M7" s="16">
        <v>1572.5</v>
      </c>
      <c r="N7" s="12">
        <f t="shared" si="0"/>
        <v>88906.788969999994</v>
      </c>
    </row>
    <row r="8" spans="1:16" x14ac:dyDescent="0.2">
      <c r="A8" s="83">
        <v>1.3</v>
      </c>
      <c r="B8" s="14" t="s">
        <v>18</v>
      </c>
      <c r="C8" s="34" t="s">
        <v>37</v>
      </c>
      <c r="D8" s="16">
        <v>0</v>
      </c>
      <c r="E8" s="16">
        <v>2042.9889127089209</v>
      </c>
      <c r="F8" s="16">
        <v>11237.001344720144</v>
      </c>
      <c r="G8" s="16">
        <v>25455.141654470412</v>
      </c>
      <c r="H8" s="16">
        <v>38966.492058997326</v>
      </c>
      <c r="I8" s="16">
        <v>24264.070890478772</v>
      </c>
      <c r="J8" s="16">
        <v>27322.264244366408</v>
      </c>
      <c r="K8" s="16">
        <v>135106.16216659447</v>
      </c>
      <c r="L8" s="16">
        <v>86522.963631586666</v>
      </c>
      <c r="M8" s="16">
        <v>46011.39076065307</v>
      </c>
      <c r="N8" s="12">
        <f t="shared" si="0"/>
        <v>396928.47566457617</v>
      </c>
    </row>
    <row r="9" spans="1:16" ht="11.25" customHeight="1" x14ac:dyDescent="0.2">
      <c r="A9" s="83">
        <v>1.4</v>
      </c>
      <c r="B9" s="84" t="s">
        <v>368</v>
      </c>
      <c r="C9" s="34" t="s">
        <v>369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7253.7410542500002</v>
      </c>
      <c r="M9" s="16">
        <v>0</v>
      </c>
      <c r="N9" s="12">
        <f t="shared" si="0"/>
        <v>7253.7410542500002</v>
      </c>
    </row>
    <row r="10" spans="1:16" x14ac:dyDescent="0.2">
      <c r="A10" s="83">
        <v>1.5</v>
      </c>
      <c r="B10" s="84" t="s">
        <v>370</v>
      </c>
      <c r="C10" s="32" t="s">
        <v>371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2">
        <f t="shared" si="0"/>
        <v>0</v>
      </c>
    </row>
    <row r="11" spans="1:16" x14ac:dyDescent="0.2">
      <c r="A11" s="83">
        <v>1.6</v>
      </c>
      <c r="B11" s="84" t="s">
        <v>372</v>
      </c>
      <c r="C11" s="32" t="s">
        <v>373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2">
        <f t="shared" si="0"/>
        <v>0</v>
      </c>
    </row>
    <row r="12" spans="1:16" x14ac:dyDescent="0.2">
      <c r="A12" s="83">
        <v>1.7</v>
      </c>
      <c r="B12" s="84" t="s">
        <v>374</v>
      </c>
      <c r="C12" s="32" t="s">
        <v>375</v>
      </c>
      <c r="D12" s="16">
        <v>0</v>
      </c>
      <c r="E12" s="16">
        <v>0</v>
      </c>
      <c r="F12" s="16">
        <v>4235.1240899999993</v>
      </c>
      <c r="G12" s="16">
        <v>3400</v>
      </c>
      <c r="H12" s="16">
        <v>8500</v>
      </c>
      <c r="I12" s="16">
        <v>0</v>
      </c>
      <c r="J12" s="16">
        <v>3400</v>
      </c>
      <c r="K12" s="16">
        <v>0</v>
      </c>
      <c r="L12" s="16">
        <v>9562.5</v>
      </c>
      <c r="M12" s="16">
        <v>420.58035000000382</v>
      </c>
      <c r="N12" s="12">
        <f t="shared" si="0"/>
        <v>29518.204440000001</v>
      </c>
    </row>
    <row r="13" spans="1:16" x14ac:dyDescent="0.2">
      <c r="A13" s="83">
        <v>1.8</v>
      </c>
      <c r="B13" s="84" t="s">
        <v>376</v>
      </c>
      <c r="C13" s="32" t="s">
        <v>48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121643.02738187161</v>
      </c>
      <c r="N13" s="12">
        <f t="shared" si="0"/>
        <v>121643.02738187161</v>
      </c>
    </row>
    <row r="14" spans="1:16" x14ac:dyDescent="0.2">
      <c r="A14" s="80">
        <v>2</v>
      </c>
      <c r="B14" s="81" t="s">
        <v>377</v>
      </c>
      <c r="C14" s="31" t="s">
        <v>378</v>
      </c>
      <c r="D14" s="12">
        <v>185892.40483446</v>
      </c>
      <c r="E14" s="12">
        <v>2617.6779909999996</v>
      </c>
      <c r="F14" s="12">
        <v>18067.643370999991</v>
      </c>
      <c r="G14" s="12">
        <v>96257.72180083493</v>
      </c>
      <c r="H14" s="12">
        <v>98363.815560499992</v>
      </c>
      <c r="I14" s="12">
        <v>61582.730486000044</v>
      </c>
      <c r="J14" s="12">
        <v>62702.894315205049</v>
      </c>
      <c r="K14" s="12">
        <v>55091.831361000004</v>
      </c>
      <c r="L14" s="12">
        <v>49351.341370000009</v>
      </c>
      <c r="M14" s="12">
        <v>67058.061770000088</v>
      </c>
      <c r="N14" s="12">
        <f t="shared" si="0"/>
        <v>696986.12286000024</v>
      </c>
      <c r="P14" s="82"/>
    </row>
    <row r="15" spans="1:16" x14ac:dyDescent="0.2">
      <c r="A15" s="83">
        <v>2.1</v>
      </c>
      <c r="B15" s="84" t="s">
        <v>379</v>
      </c>
      <c r="C15" s="34" t="s">
        <v>380</v>
      </c>
      <c r="D15" s="85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7002.8812600000001</v>
      </c>
      <c r="L15" s="16">
        <v>21008.643730000003</v>
      </c>
      <c r="M15" s="16">
        <v>0</v>
      </c>
      <c r="N15" s="12">
        <f t="shared" si="0"/>
        <v>28011.524990000005</v>
      </c>
    </row>
    <row r="16" spans="1:16" ht="13.5" customHeight="1" x14ac:dyDescent="0.2">
      <c r="A16" s="83">
        <v>2.2000000000000002</v>
      </c>
      <c r="B16" s="84" t="s">
        <v>381</v>
      </c>
      <c r="C16" s="34" t="s">
        <v>62</v>
      </c>
      <c r="D16" s="16">
        <v>617.54170999999997</v>
      </c>
      <c r="E16" s="16">
        <v>0</v>
      </c>
      <c r="F16" s="16">
        <v>1108.3773999999999</v>
      </c>
      <c r="G16" s="16">
        <v>23478.357120000001</v>
      </c>
      <c r="H16" s="16">
        <v>10477.414499999999</v>
      </c>
      <c r="I16" s="16">
        <v>132.32055</v>
      </c>
      <c r="J16" s="16">
        <v>10047.1337</v>
      </c>
      <c r="K16" s="16">
        <v>3776.8473699999995</v>
      </c>
      <c r="L16" s="16">
        <v>4546.8162599999996</v>
      </c>
      <c r="M16" s="16">
        <v>47421.68914000006</v>
      </c>
      <c r="N16" s="12">
        <f t="shared" si="0"/>
        <v>101606.49775000007</v>
      </c>
    </row>
    <row r="17" spans="1:14" x14ac:dyDescent="0.2">
      <c r="A17" s="83">
        <v>2.2999999999999998</v>
      </c>
      <c r="B17" s="84" t="s">
        <v>51</v>
      </c>
      <c r="C17" s="34" t="s">
        <v>382</v>
      </c>
      <c r="D17" s="85">
        <v>185274.86312445998</v>
      </c>
      <c r="E17" s="16">
        <v>2617.6779909999996</v>
      </c>
      <c r="F17" s="16">
        <v>16959.265970999993</v>
      </c>
      <c r="G17" s="16">
        <v>72779.364680834929</v>
      </c>
      <c r="H17" s="16">
        <v>87886.401060499978</v>
      </c>
      <c r="I17" s="16">
        <v>61450.40993600004</v>
      </c>
      <c r="J17" s="16">
        <v>52655.760615205043</v>
      </c>
      <c r="K17" s="16">
        <v>44312.102731000006</v>
      </c>
      <c r="L17" s="16">
        <v>6795.8813800000025</v>
      </c>
      <c r="M17" s="16">
        <v>0</v>
      </c>
      <c r="N17" s="12">
        <f t="shared" si="0"/>
        <v>530731.72748999984</v>
      </c>
    </row>
    <row r="18" spans="1:14" x14ac:dyDescent="0.2">
      <c r="A18" s="83" t="s">
        <v>383</v>
      </c>
      <c r="B18" s="84" t="s">
        <v>384</v>
      </c>
      <c r="C18" s="86" t="s">
        <v>385</v>
      </c>
      <c r="D18" s="25">
        <v>185274.86312445998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12">
        <f t="shared" si="0"/>
        <v>185274.86312445998</v>
      </c>
    </row>
    <row r="19" spans="1:14" x14ac:dyDescent="0.2">
      <c r="A19" s="83" t="s">
        <v>386</v>
      </c>
      <c r="B19" s="84" t="s">
        <v>387</v>
      </c>
      <c r="C19" s="86" t="s">
        <v>388</v>
      </c>
      <c r="D19" s="25">
        <v>0</v>
      </c>
      <c r="E19" s="25">
        <v>2617.6779909999996</v>
      </c>
      <c r="F19" s="25">
        <v>16959.265970999993</v>
      </c>
      <c r="G19" s="25">
        <v>72779.364680834929</v>
      </c>
      <c r="H19" s="25">
        <v>87886.401060499978</v>
      </c>
      <c r="I19" s="25">
        <v>61450.40993600004</v>
      </c>
      <c r="J19" s="25">
        <v>52655.760615205043</v>
      </c>
      <c r="K19" s="25">
        <v>44312.102731000006</v>
      </c>
      <c r="L19" s="25">
        <v>6795.8813800000025</v>
      </c>
      <c r="M19" s="25">
        <v>0</v>
      </c>
      <c r="N19" s="12">
        <f t="shared" si="0"/>
        <v>345456.86436553998</v>
      </c>
    </row>
    <row r="20" spans="1:14" x14ac:dyDescent="0.2">
      <c r="A20" s="83">
        <v>2.4</v>
      </c>
      <c r="B20" s="84" t="s">
        <v>389</v>
      </c>
      <c r="C20" s="34" t="s">
        <v>390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17000</v>
      </c>
      <c r="M20" s="16">
        <v>0</v>
      </c>
      <c r="N20" s="12">
        <f t="shared" si="0"/>
        <v>17000</v>
      </c>
    </row>
    <row r="21" spans="1:14" x14ac:dyDescent="0.2">
      <c r="A21" s="83">
        <v>2.5</v>
      </c>
      <c r="B21" s="84" t="s">
        <v>63</v>
      </c>
      <c r="C21" s="32" t="s">
        <v>64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2">
        <f t="shared" si="0"/>
        <v>0</v>
      </c>
    </row>
    <row r="22" spans="1:14" x14ac:dyDescent="0.2">
      <c r="A22" s="83">
        <v>2.6</v>
      </c>
      <c r="B22" s="84" t="s">
        <v>391</v>
      </c>
      <c r="C22" s="32" t="s">
        <v>72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19636.372630000027</v>
      </c>
      <c r="N22" s="12">
        <f t="shared" si="0"/>
        <v>19636.372630000027</v>
      </c>
    </row>
    <row r="23" spans="1:14" x14ac:dyDescent="0.2">
      <c r="A23" s="80">
        <v>3</v>
      </c>
      <c r="B23" s="81" t="s">
        <v>392</v>
      </c>
      <c r="C23" s="31" t="s">
        <v>393</v>
      </c>
      <c r="D23" s="12">
        <v>-53151.090814460011</v>
      </c>
      <c r="E23" s="12">
        <v>413.33058170892127</v>
      </c>
      <c r="F23" s="12">
        <v>2358.7500737201517</v>
      </c>
      <c r="G23" s="12">
        <v>-55387.57664636452</v>
      </c>
      <c r="H23" s="12">
        <v>-28114.062021502672</v>
      </c>
      <c r="I23" s="12">
        <v>-32118.134945521273</v>
      </c>
      <c r="J23" s="12">
        <v>-22815.90098083864</v>
      </c>
      <c r="K23" s="12">
        <v>95871.646865594477</v>
      </c>
      <c r="L23" s="12">
        <v>70359.029835836656</v>
      </c>
      <c r="M23" s="12">
        <v>112796.62522252457</v>
      </c>
      <c r="N23" s="12">
        <f t="shared" si="0"/>
        <v>90212.61717069766</v>
      </c>
    </row>
  </sheetData>
  <mergeCells count="3">
    <mergeCell ref="A1:M1"/>
    <mergeCell ref="C2:E2"/>
    <mergeCell ref="L2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="110" zoomScaleNormal="110" workbookViewId="0">
      <selection activeCell="D28" sqref="D28"/>
    </sheetView>
  </sheetViews>
  <sheetFormatPr defaultRowHeight="12.75" x14ac:dyDescent="0.2"/>
  <cols>
    <col min="1" max="1" width="4.85546875" style="20" bestFit="1" customWidth="1"/>
    <col min="2" max="2" width="38.28515625" style="20" hidden="1" customWidth="1"/>
    <col min="3" max="3" width="58.5703125" style="26" customWidth="1"/>
    <col min="4" max="4" width="13.140625" style="26" bestFit="1" customWidth="1"/>
    <col min="5" max="5" width="13.140625" style="26" customWidth="1"/>
    <col min="6" max="6" width="12.28515625" style="26" bestFit="1" customWidth="1"/>
    <col min="7" max="7" width="11.28515625" style="26" bestFit="1" customWidth="1"/>
    <col min="8" max="8" width="10.28515625" style="26" bestFit="1" customWidth="1"/>
    <col min="9" max="16384" width="9.140625" style="26"/>
  </cols>
  <sheetData>
    <row r="1" spans="1:8" s="56" customFormat="1" x14ac:dyDescent="0.2">
      <c r="A1" s="145" t="s">
        <v>394</v>
      </c>
      <c r="B1" s="145"/>
      <c r="C1" s="145"/>
      <c r="D1" s="145"/>
      <c r="E1" s="145"/>
      <c r="F1" s="145"/>
      <c r="G1" s="145"/>
      <c r="H1" s="145"/>
    </row>
    <row r="2" spans="1:8" s="56" customFormat="1" x14ac:dyDescent="0.2">
      <c r="A2" s="87"/>
      <c r="B2" s="87"/>
      <c r="C2" s="146" t="s">
        <v>395</v>
      </c>
      <c r="D2" s="146"/>
      <c r="E2" s="88"/>
      <c r="F2" s="88"/>
      <c r="G2" s="147" t="s">
        <v>1</v>
      </c>
      <c r="H2" s="147"/>
    </row>
    <row r="3" spans="1:8" x14ac:dyDescent="0.2">
      <c r="A3" s="5"/>
      <c r="B3" s="5"/>
      <c r="C3" s="29"/>
      <c r="D3" s="29" t="s">
        <v>280</v>
      </c>
      <c r="E3" s="6" t="s">
        <v>396</v>
      </c>
      <c r="F3" s="6" t="s">
        <v>397</v>
      </c>
      <c r="G3" s="6" t="s">
        <v>398</v>
      </c>
      <c r="H3" s="6" t="s">
        <v>229</v>
      </c>
    </row>
    <row r="4" spans="1:8" hidden="1" x14ac:dyDescent="0.2">
      <c r="A4" s="5"/>
      <c r="B4" s="5"/>
      <c r="C4" s="30" t="s">
        <v>399</v>
      </c>
      <c r="D4" s="30" t="s">
        <v>300</v>
      </c>
      <c r="E4" s="8" t="s">
        <v>396</v>
      </c>
      <c r="F4" s="8" t="s">
        <v>400</v>
      </c>
      <c r="G4" s="8" t="s">
        <v>401</v>
      </c>
      <c r="H4" s="8" t="s">
        <v>402</v>
      </c>
    </row>
    <row r="5" spans="1:8" x14ac:dyDescent="0.2">
      <c r="A5" s="21">
        <v>1</v>
      </c>
      <c r="B5" s="45" t="s">
        <v>8</v>
      </c>
      <c r="C5" s="31" t="s">
        <v>364</v>
      </c>
      <c r="D5" s="78">
        <v>787198.73998629476</v>
      </c>
      <c r="E5" s="89">
        <v>553221.49166926323</v>
      </c>
      <c r="F5" s="89">
        <v>204947.06301562689</v>
      </c>
      <c r="G5" s="89">
        <v>26378.371068282591</v>
      </c>
      <c r="H5" s="89">
        <v>2651.8142331219997</v>
      </c>
    </row>
    <row r="6" spans="1:8" x14ac:dyDescent="0.2">
      <c r="A6" s="42">
        <v>1.1000000000000001</v>
      </c>
      <c r="B6" s="46" t="s">
        <v>403</v>
      </c>
      <c r="C6" s="32" t="s">
        <v>404</v>
      </c>
      <c r="D6" s="78">
        <v>142948.502476594</v>
      </c>
      <c r="E6" s="90">
        <v>64311.148030000004</v>
      </c>
      <c r="F6" s="90">
        <v>62744.531028999991</v>
      </c>
      <c r="G6" s="90">
        <v>13308.915017609997</v>
      </c>
      <c r="H6" s="90">
        <v>2583.908399984</v>
      </c>
    </row>
    <row r="7" spans="1:8" x14ac:dyDescent="0.2">
      <c r="A7" s="42">
        <v>1.2</v>
      </c>
      <c r="B7" s="46" t="s">
        <v>366</v>
      </c>
      <c r="C7" s="32" t="s">
        <v>367</v>
      </c>
      <c r="D7" s="78">
        <v>88906.788969999994</v>
      </c>
      <c r="E7" s="90">
        <v>40863.702899999997</v>
      </c>
      <c r="F7" s="90">
        <v>44236.086069999998</v>
      </c>
      <c r="G7" s="90">
        <v>3807</v>
      </c>
      <c r="H7" s="90">
        <v>0</v>
      </c>
    </row>
    <row r="8" spans="1:8" x14ac:dyDescent="0.2">
      <c r="A8" s="42">
        <v>1.3</v>
      </c>
      <c r="B8" s="46" t="s">
        <v>405</v>
      </c>
      <c r="C8" s="32" t="s">
        <v>19</v>
      </c>
      <c r="D8" s="78">
        <v>396928.47566457762</v>
      </c>
      <c r="E8" s="90">
        <v>331095.39548407693</v>
      </c>
      <c r="F8" s="90">
        <v>60130.013729272876</v>
      </c>
      <c r="G8" s="90">
        <v>5703.0580724438441</v>
      </c>
      <c r="H8" s="90">
        <v>8.378784000004913E-3</v>
      </c>
    </row>
    <row r="9" spans="1:8" x14ac:dyDescent="0.2">
      <c r="A9" s="42">
        <v>1.4</v>
      </c>
      <c r="B9" s="46" t="s">
        <v>406</v>
      </c>
      <c r="C9" s="34" t="s">
        <v>407</v>
      </c>
      <c r="D9" s="78">
        <v>36771.945494250002</v>
      </c>
      <c r="E9" s="90">
        <v>4599.6044400000001</v>
      </c>
      <c r="F9" s="90">
        <v>32172.341054249999</v>
      </c>
      <c r="G9" s="90">
        <v>0</v>
      </c>
      <c r="H9" s="90">
        <v>0</v>
      </c>
    </row>
    <row r="10" spans="1:8" x14ac:dyDescent="0.2">
      <c r="A10" s="42">
        <v>1.5</v>
      </c>
      <c r="B10" s="46" t="s">
        <v>408</v>
      </c>
      <c r="C10" s="32" t="s">
        <v>373</v>
      </c>
      <c r="D10" s="78">
        <v>0</v>
      </c>
      <c r="E10" s="90">
        <v>0</v>
      </c>
      <c r="F10" s="90">
        <v>0</v>
      </c>
      <c r="G10" s="90">
        <v>0</v>
      </c>
      <c r="H10" s="90">
        <v>0</v>
      </c>
    </row>
    <row r="11" spans="1:8" x14ac:dyDescent="0.2">
      <c r="A11" s="42">
        <v>1.6</v>
      </c>
      <c r="B11" s="46" t="s">
        <v>409</v>
      </c>
      <c r="C11" s="32" t="s">
        <v>410</v>
      </c>
      <c r="D11" s="78">
        <v>0</v>
      </c>
      <c r="E11" s="90">
        <v>0</v>
      </c>
      <c r="F11" s="90">
        <v>0</v>
      </c>
      <c r="G11" s="90">
        <v>0</v>
      </c>
      <c r="H11" s="90">
        <v>0</v>
      </c>
    </row>
    <row r="12" spans="1:8" x14ac:dyDescent="0.2">
      <c r="A12" s="42">
        <v>1.7</v>
      </c>
      <c r="B12" s="46" t="s">
        <v>411</v>
      </c>
      <c r="C12" s="32" t="s">
        <v>412</v>
      </c>
      <c r="D12" s="78">
        <v>83608.863229999988</v>
      </c>
      <c r="E12" s="90">
        <v>83608.863229999988</v>
      </c>
      <c r="F12" s="90">
        <v>0</v>
      </c>
      <c r="G12" s="90">
        <v>0</v>
      </c>
      <c r="H12" s="90">
        <v>0</v>
      </c>
    </row>
    <row r="13" spans="1:8" x14ac:dyDescent="0.2">
      <c r="A13" s="42">
        <v>1.8</v>
      </c>
      <c r="B13" s="46" t="s">
        <v>47</v>
      </c>
      <c r="C13" s="32" t="s">
        <v>48</v>
      </c>
      <c r="D13" s="78">
        <v>38034.164150873112</v>
      </c>
      <c r="E13" s="90">
        <v>28742.777585186344</v>
      </c>
      <c r="F13" s="90">
        <v>5664.0911331040124</v>
      </c>
      <c r="G13" s="90">
        <v>3559.3979782287497</v>
      </c>
      <c r="H13" s="90">
        <v>67.89745435399999</v>
      </c>
    </row>
    <row r="14" spans="1:8" x14ac:dyDescent="0.2">
      <c r="A14" s="21">
        <v>2</v>
      </c>
      <c r="B14" s="45" t="s">
        <v>377</v>
      </c>
      <c r="C14" s="31" t="s">
        <v>378</v>
      </c>
      <c r="D14" s="78">
        <v>696986.12411942286</v>
      </c>
      <c r="E14" s="89">
        <v>466864.94363431813</v>
      </c>
      <c r="F14" s="89">
        <v>199974.45613071794</v>
      </c>
      <c r="G14" s="89">
        <v>29024.854172189986</v>
      </c>
      <c r="H14" s="89">
        <v>1121.8701821970001</v>
      </c>
    </row>
    <row r="15" spans="1:8" x14ac:dyDescent="0.2">
      <c r="A15" s="42">
        <v>2.1</v>
      </c>
      <c r="B15" s="46" t="s">
        <v>413</v>
      </c>
      <c r="C15" s="34" t="s">
        <v>414</v>
      </c>
      <c r="D15" s="78">
        <v>28011.524989999998</v>
      </c>
      <c r="E15" s="90">
        <v>28011.524989999998</v>
      </c>
      <c r="F15" s="90">
        <v>0</v>
      </c>
      <c r="G15" s="90">
        <v>0</v>
      </c>
      <c r="H15" s="90">
        <v>0</v>
      </c>
    </row>
    <row r="16" spans="1:8" ht="25.5" x14ac:dyDescent="0.2">
      <c r="A16" s="42">
        <v>2.2000000000000002</v>
      </c>
      <c r="B16" s="46" t="s">
        <v>415</v>
      </c>
      <c r="C16" s="34" t="s">
        <v>416</v>
      </c>
      <c r="D16" s="78">
        <v>101606.49775000001</v>
      </c>
      <c r="E16" s="90">
        <v>99409.837234895007</v>
      </c>
      <c r="F16" s="90">
        <v>2196.344818</v>
      </c>
      <c r="G16" s="90">
        <v>0.31116514499999998</v>
      </c>
      <c r="H16" s="90">
        <v>4.5319600000000007E-3</v>
      </c>
    </row>
    <row r="17" spans="1:8" x14ac:dyDescent="0.2">
      <c r="A17" s="42">
        <v>2.2999999999999998</v>
      </c>
      <c r="B17" s="84" t="s">
        <v>51</v>
      </c>
      <c r="C17" s="32" t="s">
        <v>417</v>
      </c>
      <c r="D17" s="78">
        <v>530731.72748999996</v>
      </c>
      <c r="E17" s="90">
        <v>330723.05293999997</v>
      </c>
      <c r="F17" s="90">
        <v>170660.14498129499</v>
      </c>
      <c r="G17" s="90">
        <v>28230.876721439989</v>
      </c>
      <c r="H17" s="90">
        <v>1117.652847265</v>
      </c>
    </row>
    <row r="18" spans="1:8" x14ac:dyDescent="0.2">
      <c r="A18" s="42" t="s">
        <v>383</v>
      </c>
      <c r="B18" s="84" t="s">
        <v>384</v>
      </c>
      <c r="C18" s="32" t="s">
        <v>418</v>
      </c>
      <c r="D18" s="78">
        <v>185274.86312445995</v>
      </c>
      <c r="E18" s="90">
        <v>110884.28956999995</v>
      </c>
      <c r="F18" s="90">
        <v>46964.656857940012</v>
      </c>
      <c r="G18" s="90">
        <v>26308.263849254989</v>
      </c>
      <c r="H18" s="90">
        <v>1117.652847265</v>
      </c>
    </row>
    <row r="19" spans="1:8" x14ac:dyDescent="0.2">
      <c r="A19" s="42" t="s">
        <v>386</v>
      </c>
      <c r="B19" s="84" t="s">
        <v>387</v>
      </c>
      <c r="C19" s="32" t="s">
        <v>419</v>
      </c>
      <c r="D19" s="78">
        <v>345456.86436553998</v>
      </c>
      <c r="E19" s="90">
        <v>219838.76337</v>
      </c>
      <c r="F19" s="90">
        <v>123695.48812335497</v>
      </c>
      <c r="G19" s="90">
        <v>1922.612872185</v>
      </c>
      <c r="H19" s="90">
        <v>0</v>
      </c>
    </row>
    <row r="20" spans="1:8" x14ac:dyDescent="0.2">
      <c r="A20" s="42">
        <v>2.4</v>
      </c>
      <c r="B20" s="84" t="s">
        <v>389</v>
      </c>
      <c r="C20" s="32" t="s">
        <v>390</v>
      </c>
      <c r="D20" s="78">
        <v>17000</v>
      </c>
      <c r="E20" s="90">
        <v>0</v>
      </c>
      <c r="F20" s="90">
        <v>17000</v>
      </c>
      <c r="G20" s="90">
        <v>0</v>
      </c>
      <c r="H20" s="90">
        <v>0</v>
      </c>
    </row>
    <row r="21" spans="1:8" x14ac:dyDescent="0.2">
      <c r="A21" s="42">
        <v>2.5</v>
      </c>
      <c r="B21" s="84" t="s">
        <v>63</v>
      </c>
      <c r="C21" s="32" t="s">
        <v>64</v>
      </c>
      <c r="D21" s="78">
        <v>0</v>
      </c>
      <c r="E21" s="90">
        <v>0</v>
      </c>
      <c r="F21" s="90">
        <v>0</v>
      </c>
      <c r="G21" s="90">
        <v>0</v>
      </c>
      <c r="H21" s="90">
        <v>0</v>
      </c>
    </row>
    <row r="22" spans="1:8" x14ac:dyDescent="0.2">
      <c r="A22" s="42">
        <v>2.6</v>
      </c>
      <c r="B22" s="84" t="s">
        <v>391</v>
      </c>
      <c r="C22" s="32" t="s">
        <v>72</v>
      </c>
      <c r="D22" s="78">
        <v>19636.373889423012</v>
      </c>
      <c r="E22" s="90">
        <v>8720.5284694230286</v>
      </c>
      <c r="F22" s="90">
        <v>10117.966331422984</v>
      </c>
      <c r="G22" s="90">
        <v>793.66628560499998</v>
      </c>
      <c r="H22" s="90">
        <v>4.2128029720000004</v>
      </c>
    </row>
    <row r="23" spans="1:8" x14ac:dyDescent="0.2">
      <c r="A23" s="148" t="s">
        <v>420</v>
      </c>
      <c r="B23" s="149"/>
      <c r="C23" s="149"/>
      <c r="D23" s="149"/>
      <c r="E23" s="149"/>
      <c r="F23" s="149"/>
      <c r="G23" s="149"/>
      <c r="H23" s="150"/>
    </row>
    <row r="24" spans="1:8" x14ac:dyDescent="0.2">
      <c r="A24" s="21">
        <v>3</v>
      </c>
      <c r="B24" s="45" t="s">
        <v>421</v>
      </c>
      <c r="C24" s="91" t="s">
        <v>422</v>
      </c>
      <c r="D24" s="92"/>
      <c r="E24" s="92"/>
      <c r="F24" s="92"/>
      <c r="G24" s="92"/>
      <c r="H24" s="92"/>
    </row>
    <row r="25" spans="1:8" x14ac:dyDescent="0.2">
      <c r="A25" s="42">
        <v>3.1</v>
      </c>
      <c r="B25" s="46" t="s">
        <v>423</v>
      </c>
      <c r="C25" s="69" t="s">
        <v>424</v>
      </c>
      <c r="D25" s="93">
        <v>-3.6887337864626973E-2</v>
      </c>
      <c r="E25" s="94"/>
      <c r="F25" s="94"/>
      <c r="G25" s="94"/>
      <c r="H25" s="94"/>
    </row>
    <row r="26" spans="1:8" x14ac:dyDescent="0.2">
      <c r="A26" s="42">
        <v>3.2</v>
      </c>
      <c r="B26" s="46" t="s">
        <v>425</v>
      </c>
      <c r="C26" s="27" t="s">
        <v>426</v>
      </c>
      <c r="D26" s="93">
        <v>4.6692300282294126E-3</v>
      </c>
      <c r="E26" s="94"/>
      <c r="F26" s="94"/>
      <c r="G26" s="94"/>
      <c r="H26" s="94"/>
    </row>
    <row r="27" spans="1:8" x14ac:dyDescent="0.2">
      <c r="A27" s="42">
        <v>3.3</v>
      </c>
      <c r="B27" s="46" t="s">
        <v>427</v>
      </c>
      <c r="C27" s="27" t="s">
        <v>428</v>
      </c>
      <c r="D27" s="93">
        <v>0</v>
      </c>
      <c r="E27" s="94"/>
      <c r="F27" s="94"/>
      <c r="G27" s="94"/>
      <c r="H27" s="94"/>
    </row>
    <row r="28" spans="1:8" x14ac:dyDescent="0.2">
      <c r="A28" s="42">
        <v>3.4</v>
      </c>
      <c r="B28" s="46" t="s">
        <v>429</v>
      </c>
      <c r="C28" s="27" t="s">
        <v>430</v>
      </c>
      <c r="D28" s="93">
        <v>-3.6887337864626973E-2</v>
      </c>
      <c r="E28" s="94"/>
      <c r="F28" s="94"/>
      <c r="G28" s="94"/>
      <c r="H28" s="94"/>
    </row>
    <row r="29" spans="1:8" x14ac:dyDescent="0.2">
      <c r="E29" s="72"/>
      <c r="F29" s="72"/>
      <c r="G29" s="72"/>
      <c r="H29" s="72"/>
    </row>
    <row r="31" spans="1:8" ht="28.5" customHeight="1" x14ac:dyDescent="0.2">
      <c r="C31" s="151" t="s">
        <v>431</v>
      </c>
      <c r="D31" s="152"/>
      <c r="E31" s="152"/>
      <c r="F31" s="153"/>
    </row>
    <row r="32" spans="1:8" ht="38.25" x14ac:dyDescent="0.2">
      <c r="C32" s="62" t="s">
        <v>432</v>
      </c>
      <c r="D32" s="62" t="s">
        <v>433</v>
      </c>
      <c r="E32" s="62" t="s">
        <v>434</v>
      </c>
      <c r="F32" s="62" t="s">
        <v>435</v>
      </c>
    </row>
    <row r="33" spans="3:6" x14ac:dyDescent="0.2">
      <c r="C33" s="65" t="s">
        <v>436</v>
      </c>
      <c r="D33" s="95">
        <v>0.1</v>
      </c>
      <c r="E33" s="95">
        <v>7.0000000000000007E-2</v>
      </c>
      <c r="F33" s="96"/>
    </row>
    <row r="34" spans="3:6" x14ac:dyDescent="0.2">
      <c r="C34" s="65" t="s">
        <v>437</v>
      </c>
      <c r="D34" s="95">
        <v>0.1</v>
      </c>
      <c r="E34" s="95">
        <v>7.0000000000000007E-2</v>
      </c>
      <c r="F34" s="96"/>
    </row>
    <row r="35" spans="3:6" x14ac:dyDescent="0.2">
      <c r="C35" s="65" t="s">
        <v>438</v>
      </c>
      <c r="D35" s="95">
        <v>0.2</v>
      </c>
      <c r="E35" s="95">
        <v>0.14000000000000001</v>
      </c>
      <c r="F35" s="95">
        <v>0.03</v>
      </c>
    </row>
    <row r="36" spans="3:6" x14ac:dyDescent="0.2">
      <c r="C36" s="65" t="s">
        <v>439</v>
      </c>
      <c r="D36" s="95">
        <v>0.2</v>
      </c>
      <c r="E36" s="95">
        <v>0.14000000000000001</v>
      </c>
      <c r="F36" s="95">
        <v>0.03</v>
      </c>
    </row>
  </sheetData>
  <mergeCells count="5">
    <mergeCell ref="A1:H1"/>
    <mergeCell ref="C2:D2"/>
    <mergeCell ref="G2:H2"/>
    <mergeCell ref="A23:H23"/>
    <mergeCell ref="C31:F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opLeftCell="B28" zoomScaleNormal="100" zoomScaleSheetLayoutView="100" workbookViewId="0">
      <selection activeCell="D18" sqref="D18"/>
    </sheetView>
  </sheetViews>
  <sheetFormatPr defaultColWidth="9.140625" defaultRowHeight="12.75" x14ac:dyDescent="0.2"/>
  <cols>
    <col min="1" max="1" width="33.7109375" style="99" hidden="1" customWidth="1"/>
    <col min="2" max="2" width="41.140625" style="98" customWidth="1"/>
    <col min="3" max="3" width="25.5703125" style="99" customWidth="1"/>
    <col min="4" max="4" width="17.140625" style="98" customWidth="1"/>
    <col min="5" max="5" width="13.7109375" style="98" customWidth="1"/>
    <col min="6" max="6" width="10.85546875" style="98" bestFit="1" customWidth="1"/>
    <col min="7" max="16384" width="9.140625" style="98"/>
  </cols>
  <sheetData>
    <row r="1" spans="1:5" x14ac:dyDescent="0.2">
      <c r="A1" s="97"/>
      <c r="B1" s="97" t="s">
        <v>440</v>
      </c>
      <c r="C1" s="97"/>
      <c r="D1" s="97"/>
    </row>
    <row r="3" spans="1:5" x14ac:dyDescent="0.2">
      <c r="B3" s="100"/>
      <c r="D3" s="101" t="s">
        <v>441</v>
      </c>
      <c r="E3" s="102"/>
    </row>
    <row r="4" spans="1:5" x14ac:dyDescent="0.2">
      <c r="A4" s="103" t="s">
        <v>442</v>
      </c>
      <c r="B4" s="154" t="s">
        <v>443</v>
      </c>
      <c r="C4" s="155"/>
      <c r="D4" s="104">
        <v>61279.054869999985</v>
      </c>
    </row>
    <row r="5" spans="1:5" x14ac:dyDescent="0.2">
      <c r="A5" s="103" t="s">
        <v>444</v>
      </c>
      <c r="B5" s="156" t="s">
        <v>445</v>
      </c>
      <c r="C5" s="157"/>
      <c r="D5" s="105">
        <v>125686.35567999998</v>
      </c>
    </row>
    <row r="6" spans="1:5" x14ac:dyDescent="0.2">
      <c r="A6" s="103" t="s">
        <v>446</v>
      </c>
      <c r="B6" s="156" t="s">
        <v>447</v>
      </c>
      <c r="C6" s="157"/>
      <c r="D6" s="105">
        <v>0</v>
      </c>
    </row>
    <row r="7" spans="1:5" x14ac:dyDescent="0.2">
      <c r="A7" s="103" t="s">
        <v>448</v>
      </c>
      <c r="B7" s="156" t="s">
        <v>449</v>
      </c>
      <c r="C7" s="157"/>
      <c r="D7" s="105">
        <v>483.77004999999997</v>
      </c>
    </row>
    <row r="8" spans="1:5" x14ac:dyDescent="0.2">
      <c r="A8" s="106" t="s">
        <v>450</v>
      </c>
      <c r="B8" s="156" t="s">
        <v>451</v>
      </c>
      <c r="C8" s="157"/>
      <c r="D8" s="107">
        <v>-64891.07086</v>
      </c>
    </row>
    <row r="9" spans="1:5" x14ac:dyDescent="0.2">
      <c r="A9" s="106" t="s">
        <v>452</v>
      </c>
      <c r="B9" s="158" t="s">
        <v>453</v>
      </c>
      <c r="C9" s="159"/>
      <c r="D9" s="107">
        <v>-64891.07086</v>
      </c>
    </row>
    <row r="10" spans="1:5" x14ac:dyDescent="0.2">
      <c r="A10" s="106" t="s">
        <v>454</v>
      </c>
      <c r="B10" s="158" t="s">
        <v>455</v>
      </c>
      <c r="C10" s="159"/>
      <c r="D10" s="107">
        <v>0</v>
      </c>
    </row>
    <row r="11" spans="1:5" x14ac:dyDescent="0.2">
      <c r="A11" s="106" t="s">
        <v>456</v>
      </c>
      <c r="B11" s="158" t="s">
        <v>457</v>
      </c>
      <c r="C11" s="159"/>
      <c r="D11" s="107">
        <v>0</v>
      </c>
    </row>
    <row r="12" spans="1:5" x14ac:dyDescent="0.2">
      <c r="A12" s="108" t="s">
        <v>402</v>
      </c>
      <c r="B12" s="109" t="s">
        <v>458</v>
      </c>
      <c r="C12" s="110"/>
      <c r="D12" s="105">
        <v>0</v>
      </c>
    </row>
    <row r="13" spans="1:5" x14ac:dyDescent="0.2">
      <c r="A13" s="106" t="s">
        <v>459</v>
      </c>
      <c r="B13" s="154" t="s">
        <v>460</v>
      </c>
      <c r="C13" s="155"/>
      <c r="D13" s="111">
        <v>19221.204258498517</v>
      </c>
    </row>
    <row r="14" spans="1:5" x14ac:dyDescent="0.2">
      <c r="A14" s="106" t="s">
        <v>461</v>
      </c>
      <c r="B14" s="156" t="s">
        <v>462</v>
      </c>
      <c r="C14" s="157"/>
      <c r="D14" s="107">
        <v>14518.313748498516</v>
      </c>
    </row>
    <row r="15" spans="1:5" x14ac:dyDescent="0.2">
      <c r="A15" s="108" t="s">
        <v>463</v>
      </c>
      <c r="B15" s="156" t="s">
        <v>464</v>
      </c>
      <c r="C15" s="157"/>
      <c r="D15" s="105">
        <v>4702.8905100000002</v>
      </c>
    </row>
    <row r="16" spans="1:5" x14ac:dyDescent="0.2">
      <c r="A16" s="103" t="s">
        <v>465</v>
      </c>
      <c r="B16" s="154" t="s">
        <v>466</v>
      </c>
      <c r="C16" s="155"/>
      <c r="D16" s="111">
        <v>42057.850611501475</v>
      </c>
    </row>
    <row r="17" spans="1:6" x14ac:dyDescent="0.2">
      <c r="A17" s="106" t="s">
        <v>467</v>
      </c>
      <c r="B17" s="160" t="s">
        <v>468</v>
      </c>
      <c r="C17" s="160"/>
      <c r="D17" s="111">
        <v>39133.562300699225</v>
      </c>
    </row>
    <row r="18" spans="1:6" x14ac:dyDescent="0.2">
      <c r="A18" s="106" t="s">
        <v>469</v>
      </c>
      <c r="B18" s="161" t="s">
        <v>470</v>
      </c>
      <c r="C18" s="161"/>
      <c r="D18" s="107">
        <v>23965.358109999976</v>
      </c>
    </row>
    <row r="19" spans="1:6" x14ac:dyDescent="0.2">
      <c r="A19" s="106" t="s">
        <v>471</v>
      </c>
      <c r="B19" s="161" t="s">
        <v>472</v>
      </c>
      <c r="C19" s="161"/>
      <c r="D19" s="107">
        <v>4968.2041906992508</v>
      </c>
    </row>
    <row r="20" spans="1:6" x14ac:dyDescent="0.2">
      <c r="A20" s="106" t="s">
        <v>473</v>
      </c>
      <c r="B20" s="156" t="s">
        <v>474</v>
      </c>
      <c r="C20" s="157"/>
      <c r="D20" s="107">
        <v>10200</v>
      </c>
    </row>
    <row r="21" spans="1:6" x14ac:dyDescent="0.2">
      <c r="A21" s="103" t="s">
        <v>475</v>
      </c>
      <c r="B21" s="162" t="s">
        <v>476</v>
      </c>
      <c r="C21" s="162"/>
      <c r="D21" s="105">
        <v>0</v>
      </c>
    </row>
    <row r="22" spans="1:6" x14ac:dyDescent="0.2">
      <c r="A22" s="103" t="s">
        <v>477</v>
      </c>
      <c r="B22" s="162" t="s">
        <v>478</v>
      </c>
      <c r="C22" s="162"/>
      <c r="D22" s="105">
        <v>10200</v>
      </c>
    </row>
    <row r="23" spans="1:6" x14ac:dyDescent="0.2">
      <c r="A23" s="108" t="s">
        <v>479</v>
      </c>
      <c r="B23" s="163" t="s">
        <v>480</v>
      </c>
      <c r="C23" s="164"/>
      <c r="D23" s="105">
        <v>0</v>
      </c>
    </row>
    <row r="24" spans="1:6" x14ac:dyDescent="0.2">
      <c r="A24" s="106" t="s">
        <v>481</v>
      </c>
      <c r="B24" s="160" t="s">
        <v>482</v>
      </c>
      <c r="C24" s="160"/>
      <c r="D24" s="111">
        <v>81191.4129122007</v>
      </c>
    </row>
    <row r="25" spans="1:6" x14ac:dyDescent="0.2">
      <c r="A25" s="106" t="s">
        <v>483</v>
      </c>
      <c r="B25" s="160" t="s">
        <v>484</v>
      </c>
      <c r="C25" s="160"/>
      <c r="D25" s="111">
        <v>989.17403000000002</v>
      </c>
    </row>
    <row r="26" spans="1:6" x14ac:dyDescent="0.2">
      <c r="A26" s="106" t="s">
        <v>485</v>
      </c>
      <c r="B26" s="161" t="s">
        <v>486</v>
      </c>
      <c r="C26" s="161"/>
      <c r="D26" s="107">
        <v>300</v>
      </c>
    </row>
    <row r="27" spans="1:6" x14ac:dyDescent="0.2">
      <c r="A27" s="106" t="s">
        <v>487</v>
      </c>
      <c r="B27" s="161" t="s">
        <v>488</v>
      </c>
      <c r="C27" s="161"/>
      <c r="D27" s="107">
        <v>689.17403000000002</v>
      </c>
    </row>
    <row r="28" spans="1:6" x14ac:dyDescent="0.2">
      <c r="A28" s="106" t="s">
        <v>489</v>
      </c>
      <c r="B28" s="160" t="s">
        <v>490</v>
      </c>
      <c r="C28" s="160"/>
      <c r="D28" s="111">
        <v>80202.238882200705</v>
      </c>
    </row>
    <row r="29" spans="1:6" x14ac:dyDescent="0.2">
      <c r="A29" s="106" t="s">
        <v>491</v>
      </c>
      <c r="B29" s="160" t="s">
        <v>492</v>
      </c>
      <c r="C29" s="160"/>
      <c r="D29" s="111">
        <v>552527.90086784423</v>
      </c>
    </row>
    <row r="30" spans="1:6" x14ac:dyDescent="0.2">
      <c r="A30" s="106" t="s">
        <v>493</v>
      </c>
      <c r="B30" s="165" t="s">
        <v>494</v>
      </c>
      <c r="C30" s="165"/>
      <c r="D30" s="107">
        <v>0</v>
      </c>
    </row>
    <row r="31" spans="1:6" x14ac:dyDescent="0.2">
      <c r="A31" s="108" t="s">
        <v>495</v>
      </c>
      <c r="B31" s="163" t="s">
        <v>496</v>
      </c>
      <c r="C31" s="164"/>
      <c r="D31" s="112">
        <v>1304.3151831999999</v>
      </c>
    </row>
    <row r="32" spans="1:6" x14ac:dyDescent="0.2">
      <c r="A32" s="108" t="s">
        <v>497</v>
      </c>
      <c r="B32" s="163" t="s">
        <v>498</v>
      </c>
      <c r="C32" s="164"/>
      <c r="D32" s="112">
        <v>15060.340155875005</v>
      </c>
      <c r="F32" s="168"/>
    </row>
    <row r="33" spans="1:5" x14ac:dyDescent="0.2">
      <c r="A33" s="108" t="s">
        <v>499</v>
      </c>
      <c r="B33" s="163" t="s">
        <v>500</v>
      </c>
      <c r="C33" s="164"/>
      <c r="D33" s="112">
        <v>20640.063799999996</v>
      </c>
    </row>
    <row r="34" spans="1:5" x14ac:dyDescent="0.2">
      <c r="A34" s="108" t="s">
        <v>501</v>
      </c>
      <c r="B34" s="163" t="s">
        <v>502</v>
      </c>
      <c r="C34" s="164"/>
      <c r="D34" s="112">
        <v>0</v>
      </c>
    </row>
    <row r="35" spans="1:5" x14ac:dyDescent="0.2">
      <c r="A35" s="108" t="s">
        <v>503</v>
      </c>
      <c r="B35" s="163" t="s">
        <v>504</v>
      </c>
      <c r="C35" s="164"/>
      <c r="D35" s="112">
        <v>441208.80950992118</v>
      </c>
    </row>
    <row r="36" spans="1:5" x14ac:dyDescent="0.2">
      <c r="A36" s="103" t="s">
        <v>505</v>
      </c>
      <c r="B36" s="165" t="s">
        <v>506</v>
      </c>
      <c r="C36" s="165"/>
      <c r="D36" s="112">
        <v>74314.372218848061</v>
      </c>
    </row>
    <row r="37" spans="1:5" ht="28.5" customHeight="1" x14ac:dyDescent="0.2">
      <c r="A37" s="166" t="s">
        <v>507</v>
      </c>
      <c r="B37" s="166"/>
      <c r="C37" s="166"/>
      <c r="D37" s="166"/>
    </row>
    <row r="38" spans="1:5" ht="18" customHeight="1" x14ac:dyDescent="0.2">
      <c r="A38" s="167" t="s">
        <v>420</v>
      </c>
      <c r="B38" s="167"/>
      <c r="C38" s="167"/>
      <c r="D38" s="167"/>
      <c r="E38" s="167"/>
    </row>
    <row r="39" spans="1:5" ht="51" x14ac:dyDescent="0.2">
      <c r="A39" s="113" t="s">
        <v>508</v>
      </c>
      <c r="B39" s="114" t="s">
        <v>509</v>
      </c>
      <c r="C39" s="115" t="s">
        <v>510</v>
      </c>
      <c r="D39" s="116" t="s">
        <v>511</v>
      </c>
      <c r="E39" s="116" t="s">
        <v>512</v>
      </c>
    </row>
    <row r="40" spans="1:5" s="122" customFormat="1" ht="38.25" x14ac:dyDescent="0.2">
      <c r="A40" s="117" t="s">
        <v>513</v>
      </c>
      <c r="B40" s="118" t="s">
        <v>514</v>
      </c>
      <c r="C40" s="119" t="s">
        <v>515</v>
      </c>
      <c r="D40" s="120" t="s">
        <v>516</v>
      </c>
      <c r="E40" s="121">
        <v>7.6118962581694205E-2</v>
      </c>
    </row>
    <row r="41" spans="1:5" s="122" customFormat="1" ht="38.25" x14ac:dyDescent="0.2">
      <c r="A41" s="117" t="s">
        <v>517</v>
      </c>
      <c r="B41" s="123" t="s">
        <v>518</v>
      </c>
      <c r="C41" s="119" t="s">
        <v>519</v>
      </c>
      <c r="D41" s="120" t="s">
        <v>520</v>
      </c>
      <c r="E41" s="121">
        <v>0.145155093084401</v>
      </c>
    </row>
    <row r="42" spans="1:5" s="122" customFormat="1" x14ac:dyDescent="0.2">
      <c r="A42" s="124" t="s">
        <v>521</v>
      </c>
      <c r="B42" s="123" t="s">
        <v>522</v>
      </c>
      <c r="C42" s="125" t="s">
        <v>516</v>
      </c>
      <c r="D42" s="120" t="s">
        <v>523</v>
      </c>
      <c r="E42" s="121">
        <v>5.27727851726996E-2</v>
      </c>
    </row>
    <row r="43" spans="1:5" x14ac:dyDescent="0.2">
      <c r="D43" s="126"/>
    </row>
  </sheetData>
  <sheetProtection formatColumns="0" formatRows="0"/>
  <mergeCells count="34">
    <mergeCell ref="B35:C35"/>
    <mergeCell ref="B36:C36"/>
    <mergeCell ref="A37:D37"/>
    <mergeCell ref="A38:E38"/>
    <mergeCell ref="B29:C29"/>
    <mergeCell ref="B30:C30"/>
    <mergeCell ref="B31:C31"/>
    <mergeCell ref="B32:C32"/>
    <mergeCell ref="B33:C33"/>
    <mergeCell ref="B34:C34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B4:C4"/>
    <mergeCell ref="B5:C5"/>
    <mergeCell ref="B6:C6"/>
    <mergeCell ref="B7:C7"/>
    <mergeCell ref="B8:C8"/>
    <mergeCell ref="B9:C9"/>
    <mergeCell ref="B10:C10"/>
    <mergeCell ref="B11:C11"/>
    <mergeCell ref="B13:C13"/>
    <mergeCell ref="B14:C14"/>
    <mergeCell ref="B15:C15"/>
  </mergeCells>
  <printOptions horizontalCentered="1"/>
  <pageMargins left="0.6" right="0.61" top="1" bottom="1" header="0.5" footer="0.5"/>
  <pageSetup paperSize="9" scale="93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F615B6D-16AF-4DE3-9B98-07BFB5D64E3E}">
            <xm:f>IF(ROUND(D5,5) =ROUND( 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2" id="{38A99A7B-F6C5-4B5A-85B7-C9EDD848601D}">
            <xm:f>IF(ROUND(D6,5)= ROUND('C:\Users\zaur.hajili\Documents\Disclosure-IT-TexnikiShertler\[PRD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1" id="{6884D40F-F2D7-4DFE-99E8-AF6047905C40}">
            <xm:f>IF(ROUND('C:\Users\zaur.hajili\Documents\Disclosure-IT-TexnikiShertler\[PRD v03 XXXXmMMYYY (10).xlsm]A18'!#REF!,5) = ROUND(D22,5),0,1)</xm:f>
            <x14:dxf>
              <fill>
                <patternFill>
                  <bgColor rgb="FFFF0000"/>
                </patternFill>
              </fill>
            </x14:dxf>
          </x14:cfRule>
          <xm:sqref>D22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MenfeetZerer</vt:lpstr>
      <vt:lpstr>MaliyyeVeziyyeti</vt:lpstr>
      <vt:lpstr>PulHereketi</vt:lpstr>
      <vt:lpstr>FaizRiski</vt:lpstr>
      <vt:lpstr>KreditRiski</vt:lpstr>
      <vt:lpstr>LikvidlikRiski</vt:lpstr>
      <vt:lpstr>ValyutaRiski</vt:lpstr>
      <vt:lpstr>Kapital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Muradova</dc:creator>
  <cp:lastModifiedBy>Lala N. Muradova</cp:lastModifiedBy>
  <dcterms:created xsi:type="dcterms:W3CDTF">2019-10-28T11:44:49Z</dcterms:created>
  <dcterms:modified xsi:type="dcterms:W3CDTF">2021-12-07T08:14:38Z</dcterms:modified>
</cp:coreProperties>
</file>