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Balans" sheetId="4" r:id="rId1"/>
    <sheet name="Mənfəət zərər" sheetId="5" r:id="rId2"/>
    <sheet name="Aktivlərin risk dərəcələri" sheetId="6" r:id="rId3"/>
    <sheet name="Əmsallar" sheetId="7" r:id="rId4"/>
    <sheet name="VKK" sheetId="8" r:id="rId5"/>
    <sheet name="Əlaqədar şəxslər" sheetId="9" r:id="rId6"/>
    <sheet name="Balansdankənar" sheetId="10" r:id="rId7"/>
    <sheet name="Kapitalın hərəkəti" sheetId="11" r:id="rId8"/>
    <sheet name="Səhmdarlar" sheetId="12" r:id="rId9"/>
    <sheet name="Valyuta mövqeyi" sheetId="13" r:id="rId10"/>
    <sheet name="Faiz" sheetId="14" r:id="rId11"/>
  </sheets>
  <definedNames>
    <definedName name="_xlnm.Print_Area" localSheetId="0">Balans!$A$1:$D$119</definedName>
  </definedNames>
  <calcPr calcId="144525"/>
</workbook>
</file>

<file path=xl/calcChain.xml><?xml version="1.0" encoding="utf-8"?>
<calcChain xmlns="http://schemas.openxmlformats.org/spreadsheetml/2006/main">
  <c r="C25" i="14" l="1"/>
  <c r="B25" i="14"/>
  <c r="D24" i="14"/>
  <c r="D25" i="14" s="1"/>
  <c r="C24" i="14"/>
  <c r="B24" i="14"/>
  <c r="D13" i="14"/>
  <c r="C13" i="14"/>
  <c r="B13" i="14"/>
  <c r="B3" i="9"/>
  <c r="D13" i="8"/>
  <c r="D12" i="8"/>
  <c r="D11" i="8"/>
  <c r="D10" i="8"/>
  <c r="B4" i="8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</calcChain>
</file>

<file path=xl/sharedStrings.xml><?xml version="1.0" encoding="utf-8"?>
<sst xmlns="http://schemas.openxmlformats.org/spreadsheetml/2006/main" count="427" uniqueCount="360">
  <si>
    <t>BALANS HESABATI</t>
  </si>
  <si>
    <t>A-AKTİVLƏR</t>
  </si>
  <si>
    <t>(min AZN)</t>
  </si>
  <si>
    <t>Aktivlərin   maddələri</t>
  </si>
  <si>
    <t>Cəmi</t>
  </si>
  <si>
    <t>Xarici valyutada (2-ci sütundan)</t>
  </si>
  <si>
    <r>
      <t>1. Nağd vəsaitlər (banknotlar və sikkələr, yolda, bankomatlarda və valyuta mübadilə məntəqələrində olan nağd vəsaitlər daxil olmaqla), c</t>
    </r>
    <r>
      <rPr>
        <i/>
        <sz val="10"/>
        <rFont val="Calibri"/>
        <family val="2"/>
        <charset val="204"/>
      </rPr>
      <t>əmi</t>
    </r>
  </si>
  <si>
    <t>A1</t>
  </si>
  <si>
    <t>a) Milli valyuta ilə</t>
  </si>
  <si>
    <t>A1a</t>
  </si>
  <si>
    <t>b) İƏİT ölkələrinin valyutaları ilə</t>
  </si>
  <si>
    <t>A1b</t>
  </si>
  <si>
    <t>c) MDB və Baltika ölkələrinin valyutaları ilə</t>
  </si>
  <si>
    <t>A1c</t>
  </si>
  <si>
    <t>d) b) və c) sətirlərindən başqa, digər ölkələrin valyutaları ilə</t>
  </si>
  <si>
    <t>A1d</t>
  </si>
  <si>
    <r>
      <t>2. AMB-yə qarşı tələblər, c</t>
    </r>
    <r>
      <rPr>
        <i/>
        <sz val="10"/>
        <rFont val="Calibri"/>
        <family val="2"/>
        <charset val="204"/>
      </rPr>
      <t>əmi</t>
    </r>
  </si>
  <si>
    <t>A2</t>
  </si>
  <si>
    <t>a) Müxbir hesabları</t>
  </si>
  <si>
    <t>A2a</t>
  </si>
  <si>
    <t>b) Ehtiyat hesabları</t>
  </si>
  <si>
    <t>A2b</t>
  </si>
  <si>
    <r>
      <t>3. “Nostro" hesabları (başqa banklardakı müxbir hesabları), c</t>
    </r>
    <r>
      <rPr>
        <i/>
        <sz val="10"/>
        <rFont val="Calibri"/>
        <family val="2"/>
        <charset val="204"/>
      </rPr>
      <t>əmi</t>
    </r>
  </si>
  <si>
    <t>A3</t>
  </si>
  <si>
    <t>a) Azərbaycanda</t>
  </si>
  <si>
    <t>A3a</t>
  </si>
  <si>
    <t>b) İƏİT ölkələrində</t>
  </si>
  <si>
    <t>A3b</t>
  </si>
  <si>
    <t>c) MDB və Baltika ölkələrində</t>
  </si>
  <si>
    <t>A3c</t>
  </si>
  <si>
    <t>d) digər xarici ölkələrdə, b) və c) sətirlərindən başqa</t>
  </si>
  <si>
    <t>A3d</t>
  </si>
  <si>
    <r>
      <t>4. Banklararası bazarın qısamüddətli maliyyə alətləri (7-ci gün də daxil olmaqla, 7 günədək olan kreditlər), c</t>
    </r>
    <r>
      <rPr>
        <i/>
        <sz val="10"/>
        <rFont val="Calibri"/>
        <family val="2"/>
        <charset val="204"/>
      </rPr>
      <t>əmi</t>
    </r>
  </si>
  <si>
    <t>A4</t>
  </si>
  <si>
    <t>a) tə’minatlı</t>
  </si>
  <si>
    <t>A4a</t>
  </si>
  <si>
    <t>b) tə’minatsız</t>
  </si>
  <si>
    <t>A4b</t>
  </si>
  <si>
    <r>
      <t>5. Banklar da daxil olmaqla maliyyə müəssisələrindəki depozitlər, c</t>
    </r>
    <r>
      <rPr>
        <i/>
        <sz val="10"/>
        <rFont val="Calibri"/>
        <family val="2"/>
        <charset val="204"/>
      </rPr>
      <t>əmi</t>
    </r>
    <r>
      <rPr>
        <sz val="10"/>
        <rFont val="Calibri"/>
        <family val="2"/>
        <charset val="204"/>
      </rPr>
      <t xml:space="preserve"> </t>
    </r>
  </si>
  <si>
    <t>A5</t>
  </si>
  <si>
    <r>
      <t xml:space="preserve">5.1.Banklardakı depozitlər ( 3-cü və 4-cü sətirlər istisna edilməklə), </t>
    </r>
    <r>
      <rPr>
        <i/>
        <sz val="10"/>
        <rFont val="Calibri"/>
        <family val="2"/>
        <charset val="204"/>
      </rPr>
      <t xml:space="preserve">cəmi </t>
    </r>
  </si>
  <si>
    <t>A5_1</t>
  </si>
  <si>
    <t>A5_1a</t>
  </si>
  <si>
    <t>A5_1b</t>
  </si>
  <si>
    <t>A5_1c</t>
  </si>
  <si>
    <t>A5_1d</t>
  </si>
  <si>
    <t xml:space="preserve">5.2.Maliyyə müəssisələrindəki depozitlər  </t>
  </si>
  <si>
    <t>A5_2</t>
  </si>
  <si>
    <t xml:space="preserve">6. Qiymətli kağızlara investisiyalar </t>
  </si>
  <si>
    <t>A6</t>
  </si>
  <si>
    <t>7. Ticarət üçün qiymətli kağızlar</t>
  </si>
  <si>
    <t>A7</t>
  </si>
  <si>
    <r>
      <t>8. Banklara kreditlər (4-cü sətir üzrə banklararası qısamüddətli maliyyə alətləri istisna olmaqla), c</t>
    </r>
    <r>
      <rPr>
        <i/>
        <sz val="10"/>
        <rFont val="Calibri"/>
        <family val="2"/>
        <charset val="204"/>
      </rPr>
      <t>əmi</t>
    </r>
  </si>
  <si>
    <t>A8</t>
  </si>
  <si>
    <t>A8a</t>
  </si>
  <si>
    <t>A8b</t>
  </si>
  <si>
    <t>A8c</t>
  </si>
  <si>
    <t>A8d</t>
  </si>
  <si>
    <r>
      <t>8.1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Banklara verilmiş kreditlər üzrə mümkün zərərlərin ödənilməsi üçün məqsədli ehtiyat</t>
    </r>
  </si>
  <si>
    <t>A8_1</t>
  </si>
  <si>
    <t>8.2. Banklara xalis kreditlər (8-ci sətir çıx 8.1 sətri)</t>
  </si>
  <si>
    <t>A8_2</t>
  </si>
  <si>
    <r>
      <t>9. Overdraftlar da daxil olmaqla, müştərilərə verilən kreditlərin və lizinqlərin məbləği, c</t>
    </r>
    <r>
      <rPr>
        <i/>
        <sz val="10"/>
        <rFont val="Calibri"/>
        <family val="2"/>
        <charset val="204"/>
      </rPr>
      <t>əmi</t>
    </r>
  </si>
  <si>
    <t>A9</t>
  </si>
  <si>
    <r>
      <t xml:space="preserve">9.1 </t>
    </r>
    <r>
      <rPr>
        <b/>
        <sz val="10"/>
        <rFont val="Calibri"/>
        <family val="2"/>
        <charset val="204"/>
      </rPr>
      <t xml:space="preserve">(çıx) </t>
    </r>
    <r>
      <rPr>
        <sz val="10"/>
        <rFont val="Calibri"/>
        <family val="2"/>
        <charset val="204"/>
      </rPr>
      <t>Kreditlərdən və lizinqlərdən olan mümkün zərərlərin ödənilməsi üçün məqsədli ehtiyat</t>
    </r>
  </si>
  <si>
    <t>A9_1</t>
  </si>
  <si>
    <t>9.2 Xalis kreditlər və lizinqlər (sətir 9 çıx sətir 9.1)</t>
  </si>
  <si>
    <t>A9_2</t>
  </si>
  <si>
    <t>10. Amortizasiya çıxılmaqla bank işində istifadə olunan əsas vəsaitlər</t>
  </si>
  <si>
    <t>A10</t>
  </si>
  <si>
    <t>XXX</t>
  </si>
  <si>
    <t>a) torpaq və binalar</t>
  </si>
  <si>
    <t>A10a</t>
  </si>
  <si>
    <t>b) tikilməkdə olan daşınmaz əmlak</t>
  </si>
  <si>
    <t>A10b</t>
  </si>
  <si>
    <t>c) avadanlıq, mebel, daşınar əmlak və sair</t>
  </si>
  <si>
    <t>A10c</t>
  </si>
  <si>
    <r>
      <t xml:space="preserve">d) </t>
    </r>
    <r>
      <rPr>
        <b/>
        <sz val="10"/>
        <rFont val="Calibri"/>
        <family val="2"/>
        <charset val="204"/>
      </rPr>
      <t xml:space="preserve">(çıx) </t>
    </r>
    <r>
      <rPr>
        <sz val="10"/>
        <rFont val="Calibri"/>
        <family val="2"/>
        <charset val="204"/>
      </rPr>
      <t>hesablanmış amortizasiya</t>
    </r>
  </si>
  <si>
    <t>A10d</t>
  </si>
  <si>
    <r>
      <t>11. Bank işində istifadə olunmayan əsas vəsaitlər, c</t>
    </r>
    <r>
      <rPr>
        <i/>
        <sz val="10"/>
        <rFont val="Calibri"/>
        <family val="2"/>
        <charset val="204"/>
      </rPr>
      <t>əmi</t>
    </r>
    <r>
      <rPr>
        <sz val="10"/>
        <rFont val="Calibri"/>
        <family val="2"/>
        <charset val="204"/>
      </rPr>
      <t xml:space="preserve"> </t>
    </r>
  </si>
  <si>
    <t>A11</t>
  </si>
  <si>
    <t>a) bank tərəfindən vaxtı keçmiş ödəmələrə görə götürülən əsas vəsaitlər</t>
  </si>
  <si>
    <t>A11a</t>
  </si>
  <si>
    <t>b) bağlanmış filialların əsas vəsaitləri daxil olmaqla, sair əsas vəsaitlər</t>
  </si>
  <si>
    <t>A11b</t>
  </si>
  <si>
    <r>
      <t>12. İcmallaşmamış törəmə şirkətlərə investisiyalar və maliyyə iştirakı (50%+1 səs hüququ verən səhm), c</t>
    </r>
    <r>
      <rPr>
        <i/>
        <sz val="10"/>
        <rFont val="Calibri"/>
        <family val="2"/>
        <charset val="204"/>
      </rPr>
      <t>əmi</t>
    </r>
  </si>
  <si>
    <t>A12</t>
  </si>
  <si>
    <t>a) banklara</t>
  </si>
  <si>
    <t>A12a</t>
  </si>
  <si>
    <t>b) digər maliyyə müəssisələrinə</t>
  </si>
  <si>
    <t>A12b</t>
  </si>
  <si>
    <t>c) qeyri-maliyyə müəssisələrinə</t>
  </si>
  <si>
    <t>A12c</t>
  </si>
  <si>
    <r>
      <t>13. Digər icmallaşmamış şirkətlərə və birgə müəssisələrə investisiyalar və maliyyə iştirakı (50%-dən az), c</t>
    </r>
    <r>
      <rPr>
        <i/>
        <sz val="10"/>
        <rFont val="Calibri"/>
        <family val="2"/>
        <charset val="204"/>
      </rPr>
      <t>əmi</t>
    </r>
  </si>
  <si>
    <t>A13</t>
  </si>
  <si>
    <t>A13a</t>
  </si>
  <si>
    <t>A13b</t>
  </si>
  <si>
    <t>A13c</t>
  </si>
  <si>
    <t>14. Amortizasiya çıxılmaqla qeyri-maddi aktivlər</t>
  </si>
  <si>
    <t>A14</t>
  </si>
  <si>
    <t>15. Digər aktivlər</t>
  </si>
  <si>
    <t>A15</t>
  </si>
  <si>
    <t>15a. Digər əməliyyatlar üzrə ehtiyatlar</t>
  </si>
  <si>
    <t>A15a</t>
  </si>
  <si>
    <t>16. Cəmi aktivlər</t>
  </si>
  <si>
    <t>A16</t>
  </si>
  <si>
    <t>B. ÖHDƏLİKLƏR (min AZN)</t>
  </si>
  <si>
    <t>Öhdəliklərin maddələri</t>
  </si>
  <si>
    <r>
      <t xml:space="preserve">1. Depozitlər (banklar və digər maliyyə müəssisələri istisna olmaqla), </t>
    </r>
    <r>
      <rPr>
        <i/>
        <sz val="10"/>
        <rFont val="Calibri"/>
        <family val="2"/>
        <charset val="204"/>
      </rPr>
      <t>cəmi</t>
    </r>
  </si>
  <si>
    <t>B1</t>
  </si>
  <si>
    <r>
      <t>a) Hüquqi şəxslərin tələbli depozitləri (bütün cari və çek hesabları daxil olmaqla</t>
    </r>
    <r>
      <rPr>
        <i/>
        <sz val="10"/>
        <rFont val="Calibri"/>
        <family val="2"/>
        <charset val="204"/>
      </rPr>
      <t>), cəmi</t>
    </r>
  </si>
  <si>
    <t>B1a</t>
  </si>
  <si>
    <t>a1)    faizsiz tələbli depozitlər</t>
  </si>
  <si>
    <t>B1a1</t>
  </si>
  <si>
    <t xml:space="preserve">a2)    faizli tələbli depozitlər </t>
  </si>
  <si>
    <t>B1a2</t>
  </si>
  <si>
    <t>b) Fiziki şəxslərin tələbli depozitləri</t>
  </si>
  <si>
    <t>B1b</t>
  </si>
  <si>
    <t>b1)    faizsiz tələbli depozitlər</t>
  </si>
  <si>
    <t>B1b1</t>
  </si>
  <si>
    <t>b2)    faizli tələbli depozitlər</t>
  </si>
  <si>
    <t>B1b2</t>
  </si>
  <si>
    <t>c)    Fiziki şəxslərin müddətli depozitləri</t>
  </si>
  <si>
    <t>B1c</t>
  </si>
  <si>
    <t>d) Hüquqi şəxslərin müddətli depozitləri</t>
  </si>
  <si>
    <t>B1d</t>
  </si>
  <si>
    <r>
      <t>2. AMB-nın banka qarşı tələbləri, c</t>
    </r>
    <r>
      <rPr>
        <i/>
        <sz val="10"/>
        <rFont val="Calibri"/>
        <family val="2"/>
        <charset val="204"/>
      </rPr>
      <t>əmi</t>
    </r>
  </si>
  <si>
    <t>B2</t>
  </si>
  <si>
    <t>a) auksion əsasında</t>
  </si>
  <si>
    <t>B2a</t>
  </si>
  <si>
    <t xml:space="preserve">b) overdraft </t>
  </si>
  <si>
    <t>B2b</t>
  </si>
  <si>
    <t>c) lombard</t>
  </si>
  <si>
    <t>B2c</t>
  </si>
  <si>
    <t>d) digər</t>
  </si>
  <si>
    <t>B2d</t>
  </si>
  <si>
    <r>
      <t xml:space="preserve">3. Digər bankların tələbləri (“Loro" hesabları), </t>
    </r>
    <r>
      <rPr>
        <i/>
        <sz val="10"/>
        <rFont val="Calibri"/>
        <family val="2"/>
        <charset val="204"/>
      </rPr>
      <t>cəmi</t>
    </r>
  </si>
  <si>
    <t>B3</t>
  </si>
  <si>
    <t>B3a</t>
  </si>
  <si>
    <t>B3b</t>
  </si>
  <si>
    <t>B3c</t>
  </si>
  <si>
    <t>B3d</t>
  </si>
  <si>
    <t>B4</t>
  </si>
  <si>
    <t>a) Tə’minatlı</t>
  </si>
  <si>
    <t>B4a</t>
  </si>
  <si>
    <t>b) Tə’minatsız</t>
  </si>
  <si>
    <t>B4b</t>
  </si>
  <si>
    <r>
      <t>5. Bankların və digər maliyyə müəssisələrinin depozitləri, c</t>
    </r>
    <r>
      <rPr>
        <i/>
        <sz val="10"/>
        <rFont val="Calibri"/>
        <family val="2"/>
        <charset val="204"/>
      </rPr>
      <t>əmi</t>
    </r>
  </si>
  <si>
    <t>B5</t>
  </si>
  <si>
    <t>a) Bankların depozitləri</t>
  </si>
  <si>
    <t>B5a</t>
  </si>
  <si>
    <t>b) Maliyyə müəssisələrinin depozitləri</t>
  </si>
  <si>
    <t>B5b</t>
  </si>
  <si>
    <r>
      <t>6. Bankların kreditləri (7 gündən artıq olan müddətə), c</t>
    </r>
    <r>
      <rPr>
        <i/>
        <sz val="10"/>
        <rFont val="Calibri"/>
        <family val="2"/>
        <charset val="204"/>
      </rPr>
      <t>əmi</t>
    </r>
  </si>
  <si>
    <t>B6</t>
  </si>
  <si>
    <t>B6a</t>
  </si>
  <si>
    <t>B6b</t>
  </si>
  <si>
    <r>
      <t>7. Digər maliyyə müəssisələrinin (banklardan başqa) kreditləri, c</t>
    </r>
    <r>
      <rPr>
        <i/>
        <sz val="10"/>
        <rFont val="Calibri"/>
        <family val="2"/>
        <charset val="204"/>
      </rPr>
      <t>əmi</t>
    </r>
  </si>
  <si>
    <t>B7</t>
  </si>
  <si>
    <t>a) Maliyyə müəssisələri</t>
  </si>
  <si>
    <t>B7a</t>
  </si>
  <si>
    <t>b) Beynəlxalq təşkilatların</t>
  </si>
  <si>
    <t>B7b</t>
  </si>
  <si>
    <t>8. Mərkəzi və bələdiyyə idarəetmə orqanlarının depozitləri və kreditləri</t>
  </si>
  <si>
    <t>B8</t>
  </si>
  <si>
    <t>9. Bankın öz ehtiyacları üçün aldığı ipoteka kreditləri</t>
  </si>
  <si>
    <t>B9</t>
  </si>
  <si>
    <t>10. Bank tərəfindən buraxılmış subordinasiyalı və sair bu qəbildən olan borc öhdəlikləri (müddətli imtiyazlı səhmlər də daxil olmaqla)</t>
  </si>
  <si>
    <t>B10</t>
  </si>
  <si>
    <t>11. Digər passivlər</t>
  </si>
  <si>
    <t>B11</t>
  </si>
  <si>
    <t>12. Cəmi öhdəliklər</t>
  </si>
  <si>
    <t>B12</t>
  </si>
  <si>
    <t xml:space="preserve">C. KAPİTAL </t>
  </si>
  <si>
    <r>
      <t>13. Xüsusi kapital, c</t>
    </r>
    <r>
      <rPr>
        <i/>
        <sz val="10"/>
        <rFont val="Calibri"/>
        <family val="2"/>
        <charset val="204"/>
      </rPr>
      <t>əmi</t>
    </r>
  </si>
  <si>
    <t>C13</t>
  </si>
  <si>
    <t>a) dövriyyədə olan adi səhmlər (yaxud paylar)</t>
  </si>
  <si>
    <t>C13a</t>
  </si>
  <si>
    <t>b) dövriyyədə olan müddətsiz imtiyazlı səhmlər (nominal və bazar qiymətləri arasındakı fərq daxil olmaqla)</t>
  </si>
  <si>
    <t>C13b</t>
  </si>
  <si>
    <t>c) adi səhmlərin nominal və bazar qiymətləri arasındakı fərq</t>
  </si>
  <si>
    <t>C13c</t>
  </si>
  <si>
    <r>
      <t>d) bölüşdürüməmiş xalis mənfəət (zərər), c</t>
    </r>
    <r>
      <rPr>
        <i/>
        <sz val="10"/>
        <rFont val="Calibri"/>
        <family val="2"/>
        <charset val="204"/>
      </rPr>
      <t>əmi</t>
    </r>
  </si>
  <si>
    <t>C13d</t>
  </si>
  <si>
    <t>d1) kapital ehtiyatları</t>
  </si>
  <si>
    <t>C13d1</t>
  </si>
  <si>
    <t>d2) əvvəlki illərin xalis mənfəəti (zərəri)</t>
  </si>
  <si>
    <t>C13d2</t>
  </si>
  <si>
    <t>d3) cari ilin xalis mənfəəti (zərəri)</t>
  </si>
  <si>
    <t>C13d3</t>
  </si>
  <si>
    <r>
      <t xml:space="preserve">e) 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satın alınmış öz adi səhmləri və müddətsiz imtiyazlı səhmlər (ləğv edilməmişlər və ya satılmamışlar)</t>
    </r>
  </si>
  <si>
    <t>C13e</t>
  </si>
  <si>
    <r>
      <t>14. Ümumi ehtiyatlar, c</t>
    </r>
    <r>
      <rPr>
        <i/>
        <sz val="10"/>
        <rFont val="Calibri"/>
        <family val="2"/>
        <charset val="204"/>
      </rPr>
      <t>əmi</t>
    </r>
  </si>
  <si>
    <t>C14</t>
  </si>
  <si>
    <t>a) əsas vəsaitlərin yenidən qiymətləndirilməsi</t>
  </si>
  <si>
    <t>C14a</t>
  </si>
  <si>
    <t>b) kreditlərdən, lizinqlərdən və banklararası  tələblər üzrə mümkün zərərlərin ödənilməsi üçün adi ehtiyatlar</t>
  </si>
  <si>
    <t>C14b</t>
  </si>
  <si>
    <t>c) digər aktivlərdən olan mümkün zərərlərin ödənilməsi üçün adi ehtiyatlar</t>
  </si>
  <si>
    <t>C14c</t>
  </si>
  <si>
    <t>d) digər ümumi ehtiyatlar</t>
  </si>
  <si>
    <t>C14d</t>
  </si>
  <si>
    <t>15. Cəmi kapital</t>
  </si>
  <si>
    <t>C15</t>
  </si>
  <si>
    <t>16. Cəmi öhdəliklər və kapital</t>
  </si>
  <si>
    <t>C16</t>
  </si>
  <si>
    <t>MƏNFƏƏT VƏ ZƏRƏR HAQQINDA HESABAT</t>
  </si>
  <si>
    <t>Mənfəət və zərər maddələri</t>
  </si>
  <si>
    <t>Hesabat rübü üçün</t>
  </si>
  <si>
    <t>İlin əvvəlindən hesabat tarixinədək, hesabat tarixi də daxil olmaqla</t>
  </si>
  <si>
    <t>1. Faiz və gəlirlərin bu qəbildən olan növləri</t>
  </si>
  <si>
    <t>2. Faizlər və onlara bağlı xərclər</t>
  </si>
  <si>
    <t>3. Xalis faiz mənfəəti (zərəri) (sətir 1 çıx sətir 2)</t>
  </si>
  <si>
    <t>4. Qeyri-faiz gəlirləri</t>
  </si>
  <si>
    <t>5. Qeyri-faiz xərcləri</t>
  </si>
  <si>
    <t>6. Xalis əməliyyat mənfəəti (zərəri) (sətir 3 üstəgəl sətir 4 çıx sətir 5)</t>
  </si>
  <si>
    <t>7. Aktivlər üzrə mümkün zərərlərin ödənilməsi üçün xüsusi ehtiyatın yaradılmasına ayırmalar (xərclər)</t>
  </si>
  <si>
    <t>8. Vergilər və bank fəaliyyəti ilə bağlı gözlənilməz xərclər ödənilənədək xalis mənfəət (zərər) (sətir 6 çıx sətir 7)</t>
  </si>
  <si>
    <r>
      <t xml:space="preserve">9. </t>
    </r>
    <r>
      <rPr>
        <b/>
        <sz val="10"/>
        <rFont val="Calibri"/>
        <family val="2"/>
        <charset val="204"/>
      </rPr>
      <t>Gözlənilməz fəaliyyət növlərindən və əvvəlki dövr üçün uçotdakı dəyişikliklərdən mənfəət (zərər)</t>
    </r>
  </si>
  <si>
    <t>10. Vergilər ödənilənədək xalis mənfəət (zərər) (sətir 8 üstəgəl (çıx) sətir 9)</t>
  </si>
  <si>
    <t>11. Mənfəətdən ödənilən vergilər</t>
  </si>
  <si>
    <t>12. Vergilər ödənildikdən sonra xalis mənfəət (zərər) (sətir 10 çıx sətir 11)</t>
  </si>
  <si>
    <t>A. AKTİVLƏRİN RİSK DƏRƏCƏLƏRİ ÜZRƏ TƏSNİFATI</t>
  </si>
  <si>
    <t>(bütün aktivlər, xarici valyuta ilə ifadə olunmuş aktivlər də daxil olmaqla)</t>
  </si>
  <si>
    <t xml:space="preserve">min AZN              </t>
  </si>
  <si>
    <t>Aktivlərin maddələri</t>
  </si>
  <si>
    <t xml:space="preserve">Aktivlərin ümumi məbləği
</t>
  </si>
  <si>
    <t>Adi ehtiyatlar</t>
  </si>
  <si>
    <t>Məqsədli ehtiyatlar</t>
  </si>
  <si>
    <t>Adi ehtiyatların aktivlərə nisbəti (%)</t>
  </si>
  <si>
    <t>Məqsədli ehtiyatların aktivlərə nisbəti (%)</t>
  </si>
  <si>
    <r>
      <t xml:space="preserve">1. Banklararası depozitlər və kreditlər daxil olmaqla, banklararası tələblər, </t>
    </r>
    <r>
      <rPr>
        <b/>
        <i/>
        <sz val="10"/>
        <rFont val="Calibri"/>
        <family val="2"/>
        <charset val="204"/>
      </rPr>
      <t>cəmi</t>
    </r>
  </si>
  <si>
    <r>
      <t xml:space="preserve">2. Overdraftlar daxil olmaqla, müştərilərə verilən kreditlər və lizinqlər, </t>
    </r>
    <r>
      <rPr>
        <b/>
        <i/>
        <sz val="10"/>
        <rFont val="Calibri"/>
        <family val="2"/>
        <charset val="204"/>
      </rPr>
      <t>cəmi</t>
    </r>
  </si>
  <si>
    <r>
      <t xml:space="preserve">3. İnvestisiyalar və ticarət üçün qiymətli kağızlar, </t>
    </r>
    <r>
      <rPr>
        <b/>
        <i/>
        <sz val="10"/>
        <rFont val="Calibri"/>
        <family val="2"/>
        <charset val="204"/>
      </rPr>
      <t>cəmi</t>
    </r>
  </si>
  <si>
    <r>
      <t xml:space="preserve">4. İcmallaşmış şirkətlərə investisiylar </t>
    </r>
    <r>
      <rPr>
        <b/>
        <i/>
        <sz val="10"/>
        <rFont val="Calibri"/>
        <family val="2"/>
        <charset val="204"/>
      </rPr>
      <t>cəmi</t>
    </r>
  </si>
  <si>
    <t>5. Digər aktivlər</t>
  </si>
  <si>
    <t>6. YEKUN</t>
  </si>
  <si>
    <t>7.  Balansdan kənar aktivlərin təsnifatı</t>
  </si>
  <si>
    <t>RİSK DƏRƏCƏSİ ÜZRƏ ÖLÇÜLMUŞ AKTİVLƏRDƏN ASILI OLAN KAPİTALIN ADEKVATLIQ STANDARTLARININ (ƏMSALLARININ) HESABLANMASI</t>
  </si>
  <si>
    <t>A. KAPİTAL VƏSAİTLƏRİ</t>
  </si>
  <si>
    <t>MİN AZN</t>
  </si>
  <si>
    <r>
      <t xml:space="preserve">1. I dərəcəli kapital </t>
    </r>
    <r>
      <rPr>
        <sz val="10"/>
        <rFont val="Calibri"/>
        <family val="2"/>
        <charset val="204"/>
      </rPr>
      <t>(Əsas kapital) (Məcmu kapitalın 50 faizdən  az olmamalıdır)</t>
    </r>
  </si>
  <si>
    <t>a) Adi səhmlər (tam ödənilmiş paylar)</t>
  </si>
  <si>
    <t>b) Qeyri-kumulyativ müddətsiz imtiyazlı səhmlər</t>
  </si>
  <si>
    <t xml:space="preserve">c) Səhmlərin emissiyasından əmələ gələn  əlavə vəsait </t>
  </si>
  <si>
    <t xml:space="preserve">d)   Bölüşdürülməmiş xalis mənfəət (zərəri), cəmi  </t>
  </si>
  <si>
    <t>d1) kapital ehtiyatları (fondları)</t>
  </si>
  <si>
    <t>A1d1</t>
  </si>
  <si>
    <t>d2) keçmiş illərin mənfəətb (zərəri)</t>
  </si>
  <si>
    <t>A1d2</t>
  </si>
  <si>
    <r>
      <t xml:space="preserve">d3) 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cari ilin zərəri</t>
    </r>
  </si>
  <si>
    <t>A1d3</t>
  </si>
  <si>
    <t>2. I dərəcəli kapitaldan  tutulmalar</t>
  </si>
  <si>
    <t>a) Qeyri-maddi aktivlər</t>
  </si>
  <si>
    <t>b) Təxirə salınmış vergi aktivləri</t>
  </si>
  <si>
    <t>3. Tutulmalardan  sonra I dərəcəli kapitalı (I—2)</t>
  </si>
  <si>
    <r>
      <t xml:space="preserve">4. II dərəcəli  kapital </t>
    </r>
    <r>
      <rPr>
        <sz val="10"/>
        <rFont val="Calibri"/>
        <family val="2"/>
        <charset val="204"/>
      </rPr>
      <t>(I dərəcəli  kapitalın  məbləğindən çox olmamalıdır)</t>
    </r>
  </si>
  <si>
    <t>a) Cari ilin mənfəəti</t>
  </si>
  <si>
    <t>b) Ümumi ehtiyatlar (aktivlər üzrə yaradılmış adi ehtiyatlardan çox olmamaqla)</t>
  </si>
  <si>
    <t>c) Kapitalın digər vəsaitələri</t>
  </si>
  <si>
    <t>A4c</t>
  </si>
  <si>
    <t>5. Məcmu kapital (3+4)</t>
  </si>
  <si>
    <t>6. Məcmu kapitaldan tutulmalar :</t>
  </si>
  <si>
    <t>a)         Birləşməmiş (konsolidasiyə olunmamış) törəmə banka və digər maliyyə idarələrinin kapitalına və bütün qeyri-bank müəssisələrinə kapital investisiyaları, o cümlədən qarşılıqlı investisiyalar (xalis)</t>
  </si>
  <si>
    <t>A6a</t>
  </si>
  <si>
    <t>b)    Bütün digər investisiyalar (xalis)</t>
  </si>
  <si>
    <t>A6b</t>
  </si>
  <si>
    <t>7. Tutulmalardan  sonra məcmu kapital (5-6)</t>
  </si>
  <si>
    <r>
      <t xml:space="preserve">8. Risk dərəcəsi üzrə ölçülmuş  yekun aktivlər </t>
    </r>
    <r>
      <rPr>
        <sz val="10"/>
        <rFont val="Calibri"/>
        <family val="2"/>
        <charset val="204"/>
      </rPr>
      <t>(V1-Ğ cədvəlindən)</t>
    </r>
  </si>
  <si>
    <t>faizlə</t>
  </si>
  <si>
    <t>Norma</t>
  </si>
  <si>
    <t>Fakt</t>
  </si>
  <si>
    <r>
      <t xml:space="preserve">9. I dərəcəli  kapitalın  adekvatlıq əmsalı </t>
    </r>
    <r>
      <rPr>
        <sz val="10"/>
        <rFont val="Calibri"/>
        <family val="2"/>
        <charset val="204"/>
      </rPr>
      <t>(3:8) x 100</t>
    </r>
  </si>
  <si>
    <r>
      <t xml:space="preserve">10. Məcmu kapitalın  adekvatlıq  əmsalı </t>
    </r>
    <r>
      <rPr>
        <sz val="10"/>
        <rFont val="Calibri"/>
        <family val="2"/>
        <charset val="204"/>
      </rPr>
      <t>(7:8) x 100</t>
    </r>
  </si>
  <si>
    <t>B. AKTİVLƏRDƏN VƏ BALANSDANKƏNAR ÖHDƏLİKLƏRDƏN ASILI OLARAQ KAPİTALIN ADEKVATLIQ STANDARTLARININ (ƏMSALININ) HESABLANMASI</t>
  </si>
  <si>
    <r>
      <t xml:space="preserve">1. Leverec əmsalı </t>
    </r>
    <r>
      <rPr>
        <sz val="10"/>
        <rFont val="Calibri"/>
        <family val="2"/>
        <charset val="204"/>
      </rPr>
      <t>{(Cədvəl VII, sətir A3) / (Cədvəl VIII, sətir B5) x 100%}</t>
    </r>
  </si>
  <si>
    <t>Vaxtı keçmiş kreditlər haqqında məlumat</t>
  </si>
  <si>
    <t>Vaxtı keçmiş kreditlərin həcmi (AZN ekvivalenti)</t>
  </si>
  <si>
    <t>Kredit portfelində xüsusi çəkisi</t>
  </si>
  <si>
    <t>Qeyri-standart kreditlər haqqında məlumat</t>
  </si>
  <si>
    <t>Kateqoriya</t>
  </si>
  <si>
    <t>Risk dərəcəsi</t>
  </si>
  <si>
    <t>Məbləğ AZN</t>
  </si>
  <si>
    <t>Kredit portfelinə nisbəti</t>
  </si>
  <si>
    <t>Qeyri-qənaətbəxş aktivlər</t>
  </si>
  <si>
    <t>Təhlükəli aktivlər</t>
  </si>
  <si>
    <t>Ümidsiz aktivlər</t>
  </si>
  <si>
    <t>Əlaqədar şəxslərlə (hüquqi və fiziki şəxslər) bağlanmış əqdlər haqqında</t>
  </si>
  <si>
    <t xml:space="preserve">Əlaqədar şəxslərlə (hüquqi və fiziki şəxslər) bağlanmış əqdlərin ümumi məbləği </t>
  </si>
  <si>
    <t>Bankın məcmu kapitalına olan nisbəti</t>
  </si>
  <si>
    <t>BALANSARXASI ÖHDƏLİKLƏR</t>
  </si>
  <si>
    <t>min AZN</t>
  </si>
  <si>
    <t>ÖHDƏLİKLƏR</t>
  </si>
  <si>
    <t>1. Qarantiyalar və bu qəbildən olan öhdəliklər</t>
  </si>
  <si>
    <r>
      <t>2. Kredit alətləri, c</t>
    </r>
    <r>
      <rPr>
        <i/>
        <sz val="10"/>
        <rFont val="Times New Roman"/>
        <family val="1"/>
      </rPr>
      <t>əmi</t>
    </r>
  </si>
  <si>
    <r>
      <t>3. Akkreditivlər, c</t>
    </r>
    <r>
      <rPr>
        <i/>
        <sz val="10"/>
        <rFont val="Times New Roman"/>
        <family val="1"/>
      </rPr>
      <t>əmi</t>
    </r>
  </si>
  <si>
    <r>
      <t>4. Forvard və fyuçers müqavilələri, c</t>
    </r>
    <r>
      <rPr>
        <i/>
        <sz val="10"/>
        <rFont val="Times New Roman"/>
        <family val="1"/>
      </rPr>
      <t>əmi</t>
    </r>
  </si>
  <si>
    <t>5. Digər balansarxası öhdəliklər</t>
  </si>
  <si>
    <t>KAPİTAL DƏYİŞİLMƏLƏRİ</t>
  </si>
  <si>
    <t>Balans maddələri</t>
  </si>
  <si>
    <t>Məbləğ</t>
  </si>
  <si>
    <t>1. Cari (hesabat) ilin yanvarın 1-nə olan kapital</t>
  </si>
  <si>
    <t>2. Cari ildə Milli Banka göndərilmiş dəqiqləşdirilmiş (dürüstləşdirilmiş) hesabatın aid olduğu kumulyativ (cəmləşdirilmiş) düzəlişlər</t>
  </si>
  <si>
    <t>3. Dəqiqləşdirilmiş  (dürüstləşdirilmiş)  kapital  (sətir 1 üstəgəl (çıx) sətir 2)</t>
  </si>
  <si>
    <t xml:space="preserve">4. Cari ilin xalis mənfəəti (zərəri) </t>
  </si>
  <si>
    <t>5. Cari ilin əvvəlindən səhmlərlə/paylarla xalis əməliyyatlar</t>
  </si>
  <si>
    <r>
      <t xml:space="preserve">6. </t>
    </r>
    <r>
      <rPr>
        <b/>
        <sz val="10"/>
        <rFont val="Times New Roman"/>
        <family val="1"/>
      </rPr>
      <t>(çıx)</t>
    </r>
    <r>
      <rPr>
        <sz val="10"/>
        <rFont val="Times New Roman"/>
        <family val="1"/>
      </rPr>
      <t xml:space="preserve"> Dividendlər</t>
    </r>
  </si>
  <si>
    <t>7. Cari ilin əvvəlindən ümumi ehtiyatlarda dəyişikliklər (üstəgəl və ya çıx)</t>
  </si>
  <si>
    <t>8. Ötən illərdəki səhvlər nəticəsində kumulyativ düzəlişlər</t>
  </si>
  <si>
    <t>9. Hesabat tarixinə olan kapital (sətir 3, üstəgəl (çıx) sətir 4, üstəgəl (çıx) sətir 5, çıx sətir 6, üstəgəl (çıx) sətir 7, üstəgəl (çıx) sətir 8)</t>
  </si>
  <si>
    <t>SƏHMDARLAR HAQQINDA MƏLUMAT</t>
  </si>
  <si>
    <t>Adi səhmlər</t>
  </si>
  <si>
    <t>Səhmdarlar</t>
  </si>
  <si>
    <t>Ümumi kapitalda payı (%)</t>
  </si>
  <si>
    <t>Qəribov Eldar Mahmud oğlu</t>
  </si>
  <si>
    <t>Yakovenko İqor İvanoviç</t>
  </si>
  <si>
    <t>Cəfərova Elvira Mirzə qızı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</si>
  <si>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</si>
  <si>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</si>
  <si>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</si>
  <si>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</si>
  <si>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</si>
  <si>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</si>
  <si>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</si>
  <si>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</si>
  <si>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</si>
  <si>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</si>
  <si>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İmtiyazlı səhmlər</t>
  </si>
  <si>
    <t>Valyuta</t>
  </si>
  <si>
    <t>AMB məzənnəsi</t>
  </si>
  <si>
    <t>AVM</t>
  </si>
  <si>
    <t>CAD</t>
  </si>
  <si>
    <t>RUB</t>
  </si>
  <si>
    <t>CHF</t>
  </si>
  <si>
    <t>GBP</t>
  </si>
  <si>
    <t>USD</t>
  </si>
  <si>
    <t>EUR</t>
  </si>
  <si>
    <t>SDV üzrə məcmu AVM</t>
  </si>
  <si>
    <t>Qapalı valyuta üzrə məcmu AVM</t>
  </si>
  <si>
    <t>(min manatla)</t>
  </si>
  <si>
    <t>Aktivlər</t>
  </si>
  <si>
    <t>sabit faizlə</t>
  </si>
  <si>
    <t>dəyişkən faizlə</t>
  </si>
  <si>
    <t>faizsiz</t>
  </si>
  <si>
    <t>Nağd vəsaitlər</t>
  </si>
  <si>
    <t>AMB-na olan tələblər</t>
  </si>
  <si>
    <t xml:space="preserve">“Nostro" hesabları </t>
  </si>
  <si>
    <t>Maliyyə müəssisələrinə kreditlər və depozitlər</t>
  </si>
  <si>
    <t>Müştərilərə verilən kreditlər</t>
  </si>
  <si>
    <t>Digər aktivlər</t>
  </si>
  <si>
    <t>Cəmi aktivlər</t>
  </si>
  <si>
    <t>Öhdəliklər və kapital</t>
  </si>
  <si>
    <t>Depozitlər (banklar və digər maliyyə müəssisələri istisna olmaqla), cəmi</t>
  </si>
  <si>
    <t>“Loro" hesabları (bankların müxbir hesabları)</t>
  </si>
  <si>
    <t>Bankların və digər maliyyə institutların depozitləri</t>
  </si>
  <si>
    <t>Maliyyə institutlarından cəlb olunmuş vəsaitlər</t>
  </si>
  <si>
    <t>Ödəmə müddətli imtiyazlı səhmlər daxil olmaqla, bank tərəfindən buraxılmış subordinasiyalı borc və sair bu qəbildən olan borc öhdəlikləri</t>
  </si>
  <si>
    <t xml:space="preserve">Digər passivlər </t>
  </si>
  <si>
    <t>Cəmi passivlər (öhdəliklər üstəgəl kapital)</t>
  </si>
  <si>
    <t>Hər bir dövr üçün maliyyə aktivlərinin (passivlərinin) xalis məbləği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</si>
</sst>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0.0%"/>
    <numFmt numFmtId="167" formatCode="0.00_);\(0.00\)"/>
    <numFmt numFmtId="168" formatCode="_-* #,##0.0000_р_._-;\-* #,##0.0000_р_._-;_-* &quot;-&quot;??_р_.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i/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i/>
      <sz val="12"/>
      <name val="Times New Roman"/>
      <family val="1"/>
      <charset val="204"/>
    </font>
    <font>
      <i/>
      <sz val="10"/>
      <name val="Times New Roman"/>
      <family val="1"/>
    </font>
    <font>
      <sz val="12"/>
      <name val="Times New Roman"/>
      <family val="1"/>
    </font>
    <font>
      <b/>
      <sz val="11"/>
      <color theme="0"/>
      <name val="Calibri"/>
      <family val="2"/>
      <charset val="204"/>
    </font>
    <font>
      <b/>
      <sz val="8"/>
      <color theme="0"/>
      <name val="Tahoma"/>
      <family val="2"/>
      <charset val="204"/>
    </font>
    <font>
      <i/>
      <sz val="10"/>
      <name val="Times New Roman"/>
      <family val="1"/>
      <charset val="162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0" fontId="16" fillId="0" borderId="0"/>
    <xf numFmtId="0" fontId="28" fillId="0" borderId="0"/>
  </cellStyleXfs>
  <cellXfs count="163">
    <xf numFmtId="0" fontId="0" fillId="0" borderId="0" xfId="0"/>
    <xf numFmtId="0" fontId="4" fillId="0" borderId="0" xfId="1" applyFont="1" applyFill="1" applyProtection="1"/>
    <xf numFmtId="164" fontId="9" fillId="2" borderId="3" xfId="2" applyFont="1" applyFill="1" applyBorder="1" applyAlignment="1" applyProtection="1">
      <alignment horizontal="center" vertical="top" wrapText="1"/>
    </xf>
    <xf numFmtId="165" fontId="9" fillId="4" borderId="4" xfId="2" applyNumberFormat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justify" vertical="top" wrapText="1"/>
    </xf>
    <xf numFmtId="49" fontId="8" fillId="3" borderId="4" xfId="1" applyNumberFormat="1" applyFont="1" applyFill="1" applyBorder="1" applyAlignment="1" applyProtection="1">
      <alignment horizontal="center" vertical="center" wrapText="1"/>
    </xf>
    <xf numFmtId="164" fontId="13" fillId="4" borderId="6" xfId="2" applyFont="1" applyFill="1" applyBorder="1" applyAlignment="1" applyProtection="1">
      <alignment horizontal="right" vertical="top" wrapText="1"/>
    </xf>
    <xf numFmtId="164" fontId="13" fillId="4" borderId="6" xfId="2" applyFont="1" applyFill="1" applyBorder="1" applyAlignment="1" applyProtection="1">
      <alignment horizontal="right" vertical="top" wrapText="1"/>
      <protection locked="0"/>
    </xf>
    <xf numFmtId="164" fontId="13" fillId="4" borderId="4" xfId="2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justify" vertical="top" wrapText="1"/>
    </xf>
    <xf numFmtId="49" fontId="8" fillId="3" borderId="6" xfId="1" applyNumberFormat="1" applyFont="1" applyFill="1" applyBorder="1" applyAlignment="1" applyProtection="1">
      <alignment horizontal="center" vertical="center" wrapText="1"/>
    </xf>
    <xf numFmtId="164" fontId="13" fillId="4" borderId="6" xfId="2" applyFont="1" applyFill="1" applyBorder="1" applyAlignment="1" applyProtection="1">
      <alignment horizontal="center" vertical="center" wrapText="1"/>
    </xf>
    <xf numFmtId="0" fontId="11" fillId="3" borderId="5" xfId="1" applyFont="1" applyFill="1" applyBorder="1" applyAlignment="1" applyProtection="1">
      <alignment horizontal="justify" vertical="top" wrapText="1"/>
    </xf>
    <xf numFmtId="49" fontId="11" fillId="3" borderId="4" xfId="1" applyNumberFormat="1" applyFont="1" applyFill="1" applyBorder="1" applyAlignment="1" applyProtection="1">
      <alignment horizontal="center" vertical="center" wrapText="1"/>
    </xf>
    <xf numFmtId="0" fontId="8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2"/>
    </xf>
    <xf numFmtId="0" fontId="11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vertical="top" wrapText="1" indent="3"/>
    </xf>
    <xf numFmtId="49" fontId="4" fillId="0" borderId="0" xfId="1" applyNumberFormat="1" applyFont="1" applyFill="1" applyAlignment="1" applyProtection="1">
      <alignment horizontal="center" vertical="center"/>
    </xf>
    <xf numFmtId="164" fontId="4" fillId="0" borderId="0" xfId="2" applyFont="1" applyFill="1" applyProtection="1"/>
    <xf numFmtId="0" fontId="8" fillId="0" borderId="0" xfId="1" applyFont="1" applyFill="1" applyProtection="1"/>
    <xf numFmtId="0" fontId="9" fillId="2" borderId="6" xfId="1" applyFont="1" applyFill="1" applyBorder="1" applyAlignment="1" applyProtection="1">
      <alignment horizontal="center" vertical="top" wrapText="1"/>
    </xf>
    <xf numFmtId="0" fontId="9" fillId="4" borderId="6" xfId="1" applyFont="1" applyFill="1" applyBorder="1" applyAlignment="1" applyProtection="1">
      <alignment horizontal="center" vertical="top" wrapText="1"/>
    </xf>
    <xf numFmtId="0" fontId="11" fillId="3" borderId="6" xfId="1" applyFont="1" applyFill="1" applyBorder="1" applyAlignment="1" applyProtection="1">
      <alignment horizontal="justify" vertical="top" wrapText="1"/>
    </xf>
    <xf numFmtId="0" fontId="11" fillId="3" borderId="6" xfId="1" applyFont="1" applyFill="1" applyBorder="1" applyAlignment="1" applyProtection="1">
      <alignment horizontal="center" vertical="center" wrapText="1"/>
    </xf>
    <xf numFmtId="4" fontId="13" fillId="4" borderId="6" xfId="2" applyNumberFormat="1" applyFont="1" applyFill="1" applyBorder="1" applyAlignment="1" applyProtection="1">
      <alignment horizontal="right" vertical="top" wrapText="1"/>
    </xf>
    <xf numFmtId="4" fontId="13" fillId="4" borderId="6" xfId="2" applyNumberFormat="1" applyFont="1" applyFill="1" applyBorder="1" applyAlignment="1" applyProtection="1">
      <alignment horizontal="right" vertical="top" wrapText="1"/>
      <protection locked="0"/>
    </xf>
    <xf numFmtId="0" fontId="11" fillId="0" borderId="0" xfId="1" applyFont="1" applyFill="1" applyAlignment="1" applyProtection="1">
      <alignment horizontal="left"/>
    </xf>
    <xf numFmtId="0" fontId="11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3" applyNumberFormat="1" applyFont="1" applyAlignment="1" applyProtection="1">
      <alignment wrapText="1"/>
    </xf>
    <xf numFmtId="0" fontId="8" fillId="0" borderId="0" xfId="3" applyNumberFormat="1" applyFont="1" applyAlignment="1" applyProtection="1">
      <alignment horizontal="center" wrapText="1"/>
    </xf>
    <xf numFmtId="0" fontId="17" fillId="0" borderId="0" xfId="3" applyNumberFormat="1" applyFont="1" applyAlignment="1" applyProtection="1">
      <alignment horizontal="center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8" fillId="3" borderId="0" xfId="3" applyNumberFormat="1" applyFont="1" applyFill="1" applyAlignment="1" applyProtection="1">
      <alignment wrapText="1"/>
    </xf>
    <xf numFmtId="49" fontId="11" fillId="3" borderId="6" xfId="3" applyNumberFormat="1" applyFont="1" applyFill="1" applyBorder="1" applyAlignment="1" applyProtection="1">
      <alignment vertical="center" wrapText="1"/>
    </xf>
    <xf numFmtId="0" fontId="11" fillId="3" borderId="6" xfId="3" applyNumberFormat="1" applyFont="1" applyFill="1" applyBorder="1" applyAlignment="1" applyProtection="1">
      <alignment horizontal="center" vertical="center" wrapText="1"/>
    </xf>
    <xf numFmtId="164" fontId="13" fillId="4" borderId="6" xfId="2" applyFont="1" applyFill="1" applyBorder="1" applyAlignment="1" applyProtection="1">
      <alignment vertical="center" wrapText="1"/>
    </xf>
    <xf numFmtId="166" fontId="13" fillId="4" borderId="6" xfId="4" applyNumberFormat="1" applyFont="1" applyFill="1" applyBorder="1" applyAlignment="1" applyProtection="1">
      <alignment vertical="center" wrapText="1"/>
    </xf>
    <xf numFmtId="0" fontId="8" fillId="3" borderId="0" xfId="3" applyNumberFormat="1" applyFont="1" applyFill="1" applyAlignment="1" applyProtection="1">
      <alignment horizontal="center" wrapText="1"/>
    </xf>
    <xf numFmtId="0" fontId="9" fillId="2" borderId="3" xfId="1" applyFont="1" applyFill="1" applyBorder="1" applyAlignment="1" applyProtection="1">
      <alignment horizontal="center" vertical="top" wrapText="1"/>
    </xf>
    <xf numFmtId="0" fontId="9" fillId="4" borderId="4" xfId="1" applyFont="1" applyFill="1" applyBorder="1" applyAlignment="1" applyProtection="1">
      <alignment horizontal="center" vertical="top" wrapText="1"/>
    </xf>
    <xf numFmtId="0" fontId="11" fillId="3" borderId="5" xfId="1" applyFont="1" applyFill="1" applyBorder="1" applyAlignment="1" applyProtection="1">
      <alignment horizontal="left" vertical="top" wrapText="1" indent="2"/>
    </xf>
    <xf numFmtId="0" fontId="11" fillId="3" borderId="4" xfId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horizontal="right" vertical="top" wrapText="1"/>
    </xf>
    <xf numFmtId="0" fontId="8" fillId="3" borderId="4" xfId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horizontal="right" vertical="top" wrapText="1"/>
      <protection locked="0"/>
    </xf>
    <xf numFmtId="0" fontId="8" fillId="3" borderId="6" xfId="1" applyFont="1" applyFill="1" applyBorder="1" applyAlignment="1" applyProtection="1">
      <alignment horizontal="left" vertical="top" wrapText="1" indent="3"/>
    </xf>
    <xf numFmtId="0" fontId="8" fillId="3" borderId="6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right"/>
    </xf>
    <xf numFmtId="0" fontId="11" fillId="3" borderId="6" xfId="1" applyFont="1" applyFill="1" applyBorder="1" applyAlignment="1" applyProtection="1">
      <alignment horizontal="left" vertical="top" wrapText="1" indent="2"/>
    </xf>
    <xf numFmtId="0" fontId="8" fillId="0" borderId="0" xfId="1" applyFont="1" applyFill="1" applyBorder="1" applyProtection="1"/>
    <xf numFmtId="167" fontId="8" fillId="0" borderId="0" xfId="1" applyNumberFormat="1" applyFont="1" applyFill="1" applyProtection="1"/>
    <xf numFmtId="0" fontId="19" fillId="3" borderId="5" xfId="1" applyFont="1" applyFill="1" applyBorder="1" applyAlignment="1" applyProtection="1">
      <alignment horizontal="left" vertical="top" wrapText="1" indent="2"/>
    </xf>
    <xf numFmtId="0" fontId="19" fillId="3" borderId="4" xfId="1" applyFont="1" applyFill="1" applyBorder="1" applyAlignment="1" applyProtection="1">
      <alignment horizontal="center" vertical="center" wrapText="1"/>
    </xf>
    <xf numFmtId="0" fontId="20" fillId="3" borderId="7" xfId="1" applyFont="1" applyFill="1" applyBorder="1" applyAlignment="1" applyProtection="1">
      <alignment horizontal="left" vertical="top" wrapText="1" indent="3"/>
    </xf>
    <xf numFmtId="0" fontId="20" fillId="3" borderId="7" xfId="1" applyFont="1" applyFill="1" applyBorder="1" applyAlignment="1" applyProtection="1">
      <alignment horizontal="center" vertical="center" wrapText="1"/>
    </xf>
    <xf numFmtId="0" fontId="20" fillId="3" borderId="6" xfId="1" applyFont="1" applyFill="1" applyBorder="1" applyAlignment="1" applyProtection="1">
      <alignment horizontal="left" vertical="top" wrapText="1" indent="3"/>
    </xf>
    <xf numFmtId="0" fontId="20" fillId="3" borderId="6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top" wrapText="1" indent="2"/>
    </xf>
    <xf numFmtId="0" fontId="11" fillId="0" borderId="0" xfId="1" applyFont="1" applyFill="1" applyBorder="1" applyAlignment="1" applyProtection="1">
      <alignment horizontal="center" vertical="center" wrapText="1"/>
    </xf>
    <xf numFmtId="167" fontId="8" fillId="0" borderId="0" xfId="1" applyNumberFormat="1" applyFont="1" applyFill="1" applyBorder="1" applyAlignment="1" applyProtection="1">
      <alignment horizontal="right" vertical="top" wrapText="1"/>
    </xf>
    <xf numFmtId="0" fontId="7" fillId="0" borderId="0" xfId="1" applyFont="1" applyFill="1" applyBorder="1" applyAlignment="1" applyProtection="1">
      <alignment horizontal="right"/>
    </xf>
    <xf numFmtId="0" fontId="9" fillId="4" borderId="6" xfId="1" applyNumberFormat="1" applyFont="1" applyFill="1" applyBorder="1" applyAlignment="1" applyProtection="1">
      <alignment horizontal="right" vertical="top" wrapText="1"/>
    </xf>
    <xf numFmtId="0" fontId="9" fillId="4" borderId="6" xfId="1" applyNumberFormat="1" applyFont="1" applyFill="1" applyBorder="1" applyAlignment="1" applyProtection="1">
      <alignment horizontal="right" vertical="center" wrapText="1"/>
    </xf>
    <xf numFmtId="2" fontId="13" fillId="4" borderId="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Fill="1" applyAlignment="1" applyProtection="1">
      <alignment horizontal="justify"/>
    </xf>
    <xf numFmtId="0" fontId="12" fillId="0" borderId="0" xfId="1" applyFont="1"/>
    <xf numFmtId="164" fontId="13" fillId="5" borderId="6" xfId="2" applyFont="1" applyFill="1" applyBorder="1" applyAlignment="1" applyProtection="1">
      <alignment vertical="center" wrapText="1"/>
    </xf>
    <xf numFmtId="0" fontId="11" fillId="3" borderId="5" xfId="3" applyNumberFormat="1" applyFont="1" applyFill="1" applyBorder="1" applyAlignment="1" applyProtection="1">
      <alignment vertical="center" wrapText="1"/>
    </xf>
    <xf numFmtId="166" fontId="13" fillId="5" borderId="6" xfId="4" applyNumberFormat="1" applyFont="1" applyFill="1" applyBorder="1" applyAlignment="1" applyProtection="1">
      <alignment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164" fontId="8" fillId="3" borderId="6" xfId="2" applyFont="1" applyFill="1" applyBorder="1" applyAlignment="1" applyProtection="1">
      <alignment vertical="center" wrapText="1"/>
    </xf>
    <xf numFmtId="9" fontId="13" fillId="4" borderId="6" xfId="2" applyNumberFormat="1" applyFont="1" applyFill="1" applyBorder="1" applyAlignment="1" applyProtection="1">
      <alignment vertical="center" wrapText="1"/>
    </xf>
    <xf numFmtId="9" fontId="13" fillId="5" borderId="6" xfId="2" applyNumberFormat="1" applyFont="1" applyFill="1" applyBorder="1" applyAlignment="1" applyProtection="1">
      <alignment vertical="center" wrapText="1"/>
    </xf>
    <xf numFmtId="0" fontId="1" fillId="0" borderId="0" xfId="1"/>
    <xf numFmtId="9" fontId="13" fillId="4" borderId="6" xfId="4" applyFont="1" applyFill="1" applyBorder="1" applyAlignment="1" applyProtection="1">
      <alignment horizontal="right" vertical="top" wrapText="1"/>
    </xf>
    <xf numFmtId="0" fontId="21" fillId="0" borderId="0" xfId="1" applyFont="1" applyFill="1" applyAlignment="1" applyProtection="1">
      <alignment horizontal="center" vertical="center"/>
    </xf>
    <xf numFmtId="0" fontId="22" fillId="0" borderId="0" xfId="1" applyFont="1" applyFill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justify"/>
    </xf>
    <xf numFmtId="0" fontId="6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166" fontId="25" fillId="4" borderId="6" xfId="4" applyNumberFormat="1" applyFont="1" applyFill="1" applyBorder="1" applyAlignment="1" applyProtection="1">
      <alignment horizontal="center" vertical="center" wrapText="1"/>
    </xf>
    <xf numFmtId="166" fontId="13" fillId="4" borderId="6" xfId="4" applyNumberFormat="1" applyFont="1" applyFill="1" applyBorder="1" applyAlignment="1" applyProtection="1">
      <alignment horizontal="center" vertical="center" wrapText="1"/>
    </xf>
    <xf numFmtId="164" fontId="8" fillId="3" borderId="12" xfId="2" applyFont="1" applyFill="1" applyBorder="1" applyAlignment="1" applyProtection="1">
      <alignment vertical="center" wrapText="1"/>
    </xf>
    <xf numFmtId="166" fontId="13" fillId="4" borderId="12" xfId="4" applyNumberFormat="1" applyFont="1" applyFill="1" applyBorder="1" applyAlignment="1" applyProtection="1">
      <alignment vertical="center" wrapText="1"/>
    </xf>
    <xf numFmtId="0" fontId="1" fillId="0" borderId="2" xfId="1" applyBorder="1"/>
    <xf numFmtId="0" fontId="1" fillId="0" borderId="3" xfId="1" applyBorder="1"/>
    <xf numFmtId="0" fontId="26" fillId="6" borderId="6" xfId="1" applyFont="1" applyFill="1" applyBorder="1" applyAlignment="1">
      <alignment horizontal="center" vertical="center" wrapText="1"/>
    </xf>
    <xf numFmtId="168" fontId="13" fillId="4" borderId="6" xfId="2" applyNumberFormat="1" applyFont="1" applyFill="1" applyBorder="1" applyAlignment="1" applyProtection="1">
      <alignment vertical="center" wrapText="1"/>
    </xf>
    <xf numFmtId="164" fontId="26" fillId="6" borderId="6" xfId="2" applyFont="1" applyFill="1" applyBorder="1" applyAlignment="1">
      <alignment horizontal="center" vertical="center" wrapText="1"/>
    </xf>
    <xf numFmtId="0" fontId="4" fillId="7" borderId="0" xfId="1" applyFont="1" applyFill="1" applyAlignment="1" applyProtection="1">
      <alignment vertical="center"/>
    </xf>
    <xf numFmtId="164" fontId="4" fillId="0" borderId="0" xfId="2" applyNumberFormat="1" applyFont="1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21" fillId="7" borderId="0" xfId="5" applyFont="1" applyFill="1" applyAlignment="1" applyProtection="1">
      <alignment horizontal="center" vertical="center"/>
    </xf>
    <xf numFmtId="164" fontId="9" fillId="6" borderId="6" xfId="2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/>
    </xf>
    <xf numFmtId="164" fontId="11" fillId="3" borderId="6" xfId="2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vertical="center"/>
    </xf>
    <xf numFmtId="0" fontId="14" fillId="0" borderId="0" xfId="5" applyFont="1" applyFill="1" applyBorder="1" applyAlignment="1" applyProtection="1">
      <alignment vertical="center" wrapText="1"/>
    </xf>
    <xf numFmtId="164" fontId="4" fillId="0" borderId="0" xfId="2" applyNumberFormat="1" applyFont="1" applyFill="1" applyBorder="1" applyAlignment="1" applyProtection="1">
      <alignment vertical="center"/>
    </xf>
    <xf numFmtId="0" fontId="21" fillId="7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164" fontId="8" fillId="3" borderId="6" xfId="2" applyFont="1" applyFill="1" applyBorder="1" applyAlignment="1" applyProtection="1">
      <alignment vertical="center"/>
    </xf>
    <xf numFmtId="164" fontId="13" fillId="4" borderId="6" xfId="2" applyFont="1" applyFill="1" applyBorder="1" applyAlignment="1" applyProtection="1">
      <alignment vertical="center"/>
    </xf>
    <xf numFmtId="164" fontId="11" fillId="3" borderId="6" xfId="2" applyFont="1" applyFill="1" applyBorder="1" applyAlignment="1" applyProtection="1">
      <alignment vertical="center"/>
    </xf>
    <xf numFmtId="164" fontId="8" fillId="6" borderId="6" xfId="2" applyFont="1" applyFill="1" applyBorder="1" applyAlignment="1" applyProtection="1">
      <alignment vertical="center"/>
    </xf>
    <xf numFmtId="164" fontId="13" fillId="6" borderId="6" xfId="2" applyFont="1" applyFill="1" applyBorder="1" applyAlignment="1" applyProtection="1">
      <alignment vertical="center"/>
    </xf>
    <xf numFmtId="164" fontId="4" fillId="0" borderId="0" xfId="2" applyNumberFormat="1" applyFont="1" applyFill="1" applyBorder="1" applyAlignment="1" applyProtection="1">
      <alignment horizontal="right" vertical="center" wrapText="1"/>
    </xf>
    <xf numFmtId="0" fontId="14" fillId="0" borderId="0" xfId="1" applyFont="1" applyFill="1" applyAlignment="1" applyProtection="1">
      <alignment horizontal="center"/>
    </xf>
    <xf numFmtId="0" fontId="1" fillId="0" borderId="0" xfId="1" applyFill="1" applyAlignment="1" applyProtection="1"/>
    <xf numFmtId="0" fontId="5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vertical="center"/>
    </xf>
    <xf numFmtId="0" fontId="9" fillId="2" borderId="2" xfId="1" applyFont="1" applyFill="1" applyBorder="1" applyAlignment="1" applyProtection="1">
      <alignment horizontal="center" vertical="top" wrapText="1"/>
    </xf>
    <xf numFmtId="0" fontId="10" fillId="2" borderId="3" xfId="1" applyFont="1" applyFill="1" applyBorder="1" applyAlignment="1" applyProtection="1">
      <alignment horizontal="center" wrapText="1"/>
    </xf>
    <xf numFmtId="0" fontId="11" fillId="3" borderId="2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wrapText="1"/>
    </xf>
    <xf numFmtId="0" fontId="7" fillId="0" borderId="1" xfId="1" applyFont="1" applyFill="1" applyBorder="1" applyAlignment="1" applyProtection="1">
      <alignment horizontal="right"/>
    </xf>
    <xf numFmtId="0" fontId="8" fillId="0" borderId="1" xfId="1" applyFont="1" applyFill="1" applyBorder="1" applyAlignment="1" applyProtection="1">
      <alignment horizontal="right"/>
    </xf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/>
    <xf numFmtId="0" fontId="10" fillId="2" borderId="3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vertical="top" wrapText="1"/>
    </xf>
    <xf numFmtId="0" fontId="15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9" fillId="2" borderId="3" xfId="1" applyFont="1" applyFill="1" applyBorder="1" applyAlignment="1" applyProtection="1">
      <alignment horizontal="center" vertical="top" wrapText="1"/>
    </xf>
    <xf numFmtId="0" fontId="11" fillId="3" borderId="3" xfId="1" applyFont="1" applyFill="1" applyBorder="1" applyAlignment="1" applyProtection="1">
      <alignment horizontal="center" vertical="top" wrapText="1"/>
    </xf>
    <xf numFmtId="0" fontId="5" fillId="0" borderId="0" xfId="3" applyNumberFormat="1" applyFont="1" applyAlignment="1" applyProtection="1">
      <alignment horizontal="center" wrapText="1"/>
    </xf>
    <xf numFmtId="0" fontId="15" fillId="0" borderId="0" xfId="3" applyNumberFormat="1" applyFont="1" applyAlignment="1" applyProtection="1">
      <alignment horizontal="center" wrapText="1"/>
    </xf>
    <xf numFmtId="0" fontId="7" fillId="0" borderId="1" xfId="3" applyNumberFormat="1" applyFont="1" applyBorder="1" applyAlignment="1" applyProtection="1">
      <alignment horizontal="right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wrapText="1"/>
    </xf>
    <xf numFmtId="0" fontId="6" fillId="0" borderId="8" xfId="1" applyFont="1" applyFill="1" applyBorder="1" applyAlignment="1" applyProtection="1">
      <alignment wrapText="1"/>
    </xf>
    <xf numFmtId="0" fontId="13" fillId="2" borderId="2" xfId="1" applyFont="1" applyFill="1" applyBorder="1" applyAlignment="1" applyProtection="1">
      <alignment horizontal="justify" vertical="top" wrapText="1"/>
    </xf>
    <xf numFmtId="0" fontId="10" fillId="2" borderId="3" xfId="1" applyFont="1" applyFill="1" applyBorder="1" applyAlignment="1" applyProtection="1">
      <alignment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8" fillId="2" borderId="6" xfId="1" applyFont="1" applyFill="1" applyBorder="1" applyAlignment="1" applyProtection="1">
      <alignment horizontal="justify" vertical="top" wrapText="1"/>
    </xf>
    <xf numFmtId="0" fontId="12" fillId="2" borderId="6" xfId="1" applyFont="1" applyFill="1" applyBorder="1" applyAlignment="1" applyProtection="1">
      <alignment wrapText="1"/>
    </xf>
    <xf numFmtId="0" fontId="11" fillId="3" borderId="6" xfId="1" applyFont="1" applyFill="1" applyBorder="1" applyAlignment="1" applyProtection="1">
      <alignment horizontal="center" vertical="top" wrapText="1"/>
    </xf>
    <xf numFmtId="0" fontId="12" fillId="3" borderId="6" xfId="1" applyFont="1" applyFill="1" applyBorder="1" applyAlignment="1" applyProtection="1">
      <alignment horizontal="center" wrapText="1"/>
    </xf>
    <xf numFmtId="0" fontId="9" fillId="2" borderId="9" xfId="3" applyNumberFormat="1" applyFont="1" applyFill="1" applyBorder="1" applyAlignment="1" applyProtection="1">
      <alignment horizontal="center" vertical="center" wrapText="1"/>
    </xf>
    <xf numFmtId="0" fontId="9" fillId="2" borderId="10" xfId="3" applyNumberFormat="1" applyFont="1" applyFill="1" applyBorder="1" applyAlignment="1" applyProtection="1">
      <alignment horizontal="center" vertical="center" wrapText="1"/>
    </xf>
    <xf numFmtId="0" fontId="9" fillId="2" borderId="11" xfId="3" applyNumberFormat="1" applyFont="1" applyFill="1" applyBorder="1" applyAlignment="1" applyProtection="1">
      <alignment horizontal="center" vertical="center" wrapText="1"/>
    </xf>
    <xf numFmtId="0" fontId="9" fillId="2" borderId="4" xfId="3" applyNumberFormat="1" applyFont="1" applyFill="1" applyBorder="1" applyAlignment="1" applyProtection="1">
      <alignment horizontal="center" vertical="center" wrapText="1"/>
    </xf>
    <xf numFmtId="49" fontId="9" fillId="2" borderId="11" xfId="3" applyNumberFormat="1" applyFont="1" applyFill="1" applyBorder="1" applyAlignment="1" applyProtection="1">
      <alignment horizontal="center" vertical="center" wrapText="1"/>
    </xf>
    <xf numFmtId="49" fontId="9" fillId="2" borderId="1" xfId="3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21" fillId="0" borderId="0" xfId="1" applyFont="1" applyFill="1" applyAlignment="1" applyProtection="1">
      <alignment horizontal="center" vertical="center"/>
    </xf>
    <xf numFmtId="0" fontId="24" fillId="0" borderId="0" xfId="1" applyFont="1" applyFill="1" applyAlignment="1" applyProtection="1">
      <alignment vertical="center"/>
    </xf>
    <xf numFmtId="0" fontId="23" fillId="0" borderId="1" xfId="1" applyFont="1" applyFill="1" applyBorder="1" applyAlignment="1" applyProtection="1">
      <alignment horizontal="right"/>
    </xf>
    <xf numFmtId="0" fontId="4" fillId="0" borderId="1" xfId="1" applyFont="1" applyFill="1" applyBorder="1" applyAlignment="1" applyProtection="1"/>
    <xf numFmtId="49" fontId="9" fillId="2" borderId="6" xfId="3" applyNumberFormat="1" applyFont="1" applyFill="1" applyBorder="1" applyAlignment="1" applyProtection="1">
      <alignment horizontal="center" vertical="center" wrapText="1"/>
    </xf>
    <xf numFmtId="49" fontId="9" fillId="2" borderId="5" xfId="3" applyNumberFormat="1" applyFont="1" applyFill="1" applyBorder="1" applyAlignment="1" applyProtection="1">
      <alignment horizontal="center" vertical="center" wrapText="1"/>
    </xf>
    <xf numFmtId="164" fontId="27" fillId="7" borderId="1" xfId="2" applyNumberFormat="1" applyFont="1" applyFill="1" applyBorder="1" applyAlignment="1" applyProtection="1">
      <alignment horizontal="right" vertical="center"/>
    </xf>
  </cellXfs>
  <cellStyles count="7">
    <cellStyle name="Normal_Iqtisadi normativlar" xfId="6"/>
    <cellStyle name="Normal_PRUDENSIAL_1NNN_MMYY1-YENI-unprotected" xfId="5"/>
    <cellStyle name="Normal_Table 2-7 second edition" xfId="3"/>
    <cellStyle name="Обычный" xfId="0" builtinId="0"/>
    <cellStyle name="Обычный 2" xfId="1"/>
    <cellStyle name="Процентный 2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20"/>
  <sheetViews>
    <sheetView showGridLines="0" tabSelected="1" zoomScaleNormal="100" zoomScaleSheetLayoutView="90" workbookViewId="0">
      <selection activeCell="C108" sqref="C108"/>
    </sheetView>
  </sheetViews>
  <sheetFormatPr defaultColWidth="8.85546875" defaultRowHeight="12.75" x14ac:dyDescent="0.2"/>
  <cols>
    <col min="1" max="1" width="52.42578125" style="1" customWidth="1"/>
    <col min="2" max="2" width="6.7109375" style="20" bestFit="1" customWidth="1"/>
    <col min="3" max="4" width="12.85546875" style="21" customWidth="1"/>
    <col min="5" max="10" width="12.85546875" style="1" customWidth="1"/>
    <col min="11" max="16384" width="8.85546875" style="1"/>
  </cols>
  <sheetData>
    <row r="1" spans="1:4" ht="15" x14ac:dyDescent="0.25">
      <c r="A1" s="122"/>
      <c r="B1" s="122"/>
      <c r="C1" s="123"/>
      <c r="D1" s="123"/>
    </row>
    <row r="2" spans="1:4" ht="21.75" customHeight="1" x14ac:dyDescent="0.25">
      <c r="A2" s="124" t="s">
        <v>0</v>
      </c>
      <c r="B2" s="124"/>
      <c r="C2" s="125"/>
      <c r="D2" s="125"/>
    </row>
    <row r="3" spans="1:4" ht="21.75" customHeight="1" x14ac:dyDescent="0.25">
      <c r="A3" s="124" t="s">
        <v>1</v>
      </c>
      <c r="B3" s="124"/>
      <c r="C3" s="125"/>
      <c r="D3" s="125"/>
    </row>
    <row r="4" spans="1:4" ht="16.5" customHeight="1" x14ac:dyDescent="0.2">
      <c r="A4" s="120" t="s">
        <v>2</v>
      </c>
      <c r="B4" s="120"/>
      <c r="C4" s="121"/>
      <c r="D4" s="121"/>
    </row>
    <row r="5" spans="1:4" ht="46.5" customHeight="1" x14ac:dyDescent="0.2">
      <c r="A5" s="116" t="s">
        <v>3</v>
      </c>
      <c r="B5" s="126"/>
      <c r="C5" s="2" t="s">
        <v>4</v>
      </c>
      <c r="D5" s="2" t="s">
        <v>5</v>
      </c>
    </row>
    <row r="6" spans="1:4" ht="15" x14ac:dyDescent="0.2">
      <c r="A6" s="118">
        <v>1</v>
      </c>
      <c r="B6" s="127"/>
      <c r="C6" s="3">
        <v>2</v>
      </c>
      <c r="D6" s="3">
        <v>3</v>
      </c>
    </row>
    <row r="7" spans="1:4" ht="38.25" x14ac:dyDescent="0.2">
      <c r="A7" s="4" t="s">
        <v>6</v>
      </c>
      <c r="B7" s="5" t="s">
        <v>7</v>
      </c>
      <c r="C7" s="6">
        <v>22705.817879999999</v>
      </c>
      <c r="D7" s="6">
        <v>12241.339489999998</v>
      </c>
    </row>
    <row r="8" spans="1:4" x14ac:dyDescent="0.2">
      <c r="A8" s="4" t="s">
        <v>8</v>
      </c>
      <c r="B8" s="5" t="s">
        <v>9</v>
      </c>
      <c r="C8" s="7">
        <v>10464.47839</v>
      </c>
      <c r="D8" s="8"/>
    </row>
    <row r="9" spans="1:4" x14ac:dyDescent="0.2">
      <c r="A9" s="4" t="s">
        <v>10</v>
      </c>
      <c r="B9" s="5" t="s">
        <v>11</v>
      </c>
      <c r="C9" s="7">
        <v>12241.339489999998</v>
      </c>
      <c r="D9" s="7">
        <v>12241.339489999998</v>
      </c>
    </row>
    <row r="10" spans="1:4" x14ac:dyDescent="0.2">
      <c r="A10" s="4" t="s">
        <v>12</v>
      </c>
      <c r="B10" s="5" t="s">
        <v>13</v>
      </c>
      <c r="C10" s="7">
        <v>0</v>
      </c>
      <c r="D10" s="7">
        <v>0</v>
      </c>
    </row>
    <row r="11" spans="1:4" x14ac:dyDescent="0.2">
      <c r="A11" s="4" t="s">
        <v>14</v>
      </c>
      <c r="B11" s="5" t="s">
        <v>15</v>
      </c>
      <c r="C11" s="7">
        <v>0</v>
      </c>
      <c r="D11" s="7">
        <v>0</v>
      </c>
    </row>
    <row r="12" spans="1:4" x14ac:dyDescent="0.2">
      <c r="A12" s="4" t="s">
        <v>16</v>
      </c>
      <c r="B12" s="5" t="s">
        <v>17</v>
      </c>
      <c r="C12" s="6">
        <v>10369.00935</v>
      </c>
      <c r="D12" s="6">
        <v>5662.1137399999998</v>
      </c>
    </row>
    <row r="13" spans="1:4" x14ac:dyDescent="0.2">
      <c r="A13" s="4" t="s">
        <v>18</v>
      </c>
      <c r="B13" s="5" t="s">
        <v>19</v>
      </c>
      <c r="C13" s="7">
        <v>174.54203768709885</v>
      </c>
      <c r="D13" s="7">
        <v>292.48110539140271</v>
      </c>
    </row>
    <row r="14" spans="1:4" x14ac:dyDescent="0.2">
      <c r="A14" s="4" t="s">
        <v>20</v>
      </c>
      <c r="B14" s="5" t="s">
        <v>21</v>
      </c>
      <c r="C14" s="7">
        <v>10194.467312312901</v>
      </c>
      <c r="D14" s="7">
        <v>5369.6326346085971</v>
      </c>
    </row>
    <row r="15" spans="1:4" ht="25.5" x14ac:dyDescent="0.2">
      <c r="A15" s="4" t="s">
        <v>22</v>
      </c>
      <c r="B15" s="5" t="s">
        <v>23</v>
      </c>
      <c r="C15" s="6">
        <v>13656.14885</v>
      </c>
      <c r="D15" s="6">
        <v>13656.14885</v>
      </c>
    </row>
    <row r="16" spans="1:4" x14ac:dyDescent="0.2">
      <c r="A16" s="4" t="s">
        <v>24</v>
      </c>
      <c r="B16" s="5" t="s">
        <v>25</v>
      </c>
      <c r="C16" s="6">
        <v>656.07119000000012</v>
      </c>
      <c r="D16" s="6">
        <v>656.07119000000012</v>
      </c>
    </row>
    <row r="17" spans="1:4" x14ac:dyDescent="0.2">
      <c r="A17" s="4" t="s">
        <v>26</v>
      </c>
      <c r="B17" s="5" t="s">
        <v>27</v>
      </c>
      <c r="C17" s="6">
        <v>11151.158379999999</v>
      </c>
      <c r="D17" s="6">
        <v>11151.158379999999</v>
      </c>
    </row>
    <row r="18" spans="1:4" x14ac:dyDescent="0.2">
      <c r="A18" s="4" t="s">
        <v>28</v>
      </c>
      <c r="B18" s="5" t="s">
        <v>29</v>
      </c>
      <c r="C18" s="6">
        <v>1848.9192799999998</v>
      </c>
      <c r="D18" s="6">
        <v>1848.9192799999998</v>
      </c>
    </row>
    <row r="19" spans="1:4" x14ac:dyDescent="0.2">
      <c r="A19" s="4" t="s">
        <v>30</v>
      </c>
      <c r="B19" s="5" t="s">
        <v>31</v>
      </c>
      <c r="C19" s="6">
        <v>0</v>
      </c>
      <c r="D19" s="6">
        <v>0</v>
      </c>
    </row>
    <row r="20" spans="1:4" ht="25.5" x14ac:dyDescent="0.2">
      <c r="A20" s="4" t="s">
        <v>32</v>
      </c>
      <c r="B20" s="5" t="s">
        <v>33</v>
      </c>
      <c r="C20" s="6">
        <v>0</v>
      </c>
      <c r="D20" s="6">
        <v>0</v>
      </c>
    </row>
    <row r="21" spans="1:4" x14ac:dyDescent="0.2">
      <c r="A21" s="4" t="s">
        <v>34</v>
      </c>
      <c r="B21" s="5" t="s">
        <v>35</v>
      </c>
      <c r="C21" s="6">
        <v>0</v>
      </c>
      <c r="D21" s="6">
        <v>0</v>
      </c>
    </row>
    <row r="22" spans="1:4" x14ac:dyDescent="0.2">
      <c r="A22" s="9" t="s">
        <v>36</v>
      </c>
      <c r="B22" s="10" t="s">
        <v>37</v>
      </c>
      <c r="C22" s="6">
        <v>0</v>
      </c>
      <c r="D22" s="6">
        <v>0</v>
      </c>
    </row>
    <row r="23" spans="1:4" ht="25.5" x14ac:dyDescent="0.2">
      <c r="A23" s="9" t="s">
        <v>38</v>
      </c>
      <c r="B23" s="10" t="s">
        <v>39</v>
      </c>
      <c r="C23" s="6">
        <v>35145.272079999995</v>
      </c>
      <c r="D23" s="6">
        <v>31145.272079999999</v>
      </c>
    </row>
    <row r="24" spans="1:4" ht="25.5" x14ac:dyDescent="0.2">
      <c r="A24" s="9" t="s">
        <v>40</v>
      </c>
      <c r="B24" s="10" t="s">
        <v>41</v>
      </c>
      <c r="C24" s="6">
        <v>35145.272079999995</v>
      </c>
      <c r="D24" s="6">
        <v>31145.272079999999</v>
      </c>
    </row>
    <row r="25" spans="1:4" x14ac:dyDescent="0.2">
      <c r="A25" s="9" t="s">
        <v>24</v>
      </c>
      <c r="B25" s="10" t="s">
        <v>42</v>
      </c>
      <c r="C25" s="6">
        <v>12374.472079999996</v>
      </c>
      <c r="D25" s="6">
        <v>8374.4720799999996</v>
      </c>
    </row>
    <row r="26" spans="1:4" x14ac:dyDescent="0.2">
      <c r="A26" s="9" t="s">
        <v>26</v>
      </c>
      <c r="B26" s="10" t="s">
        <v>43</v>
      </c>
      <c r="C26" s="6">
        <v>22770.799999999999</v>
      </c>
      <c r="D26" s="6">
        <v>22770.799999999999</v>
      </c>
    </row>
    <row r="27" spans="1:4" x14ac:dyDescent="0.2">
      <c r="A27" s="9" t="s">
        <v>28</v>
      </c>
      <c r="B27" s="10" t="s">
        <v>44</v>
      </c>
      <c r="C27" s="6">
        <v>0</v>
      </c>
      <c r="D27" s="6">
        <v>0</v>
      </c>
    </row>
    <row r="28" spans="1:4" x14ac:dyDescent="0.2">
      <c r="A28" s="9" t="s">
        <v>30</v>
      </c>
      <c r="B28" s="10" t="s">
        <v>45</v>
      </c>
      <c r="C28" s="6">
        <v>0</v>
      </c>
      <c r="D28" s="6">
        <v>0</v>
      </c>
    </row>
    <row r="29" spans="1:4" x14ac:dyDescent="0.2">
      <c r="A29" s="9" t="s">
        <v>46</v>
      </c>
      <c r="B29" s="10" t="s">
        <v>47</v>
      </c>
      <c r="C29" s="6">
        <v>0</v>
      </c>
      <c r="D29" s="6">
        <v>0</v>
      </c>
    </row>
    <row r="30" spans="1:4" x14ac:dyDescent="0.2">
      <c r="A30" s="9" t="s">
        <v>48</v>
      </c>
      <c r="B30" s="10" t="s">
        <v>49</v>
      </c>
      <c r="C30" s="6">
        <v>0</v>
      </c>
      <c r="D30" s="6">
        <v>0</v>
      </c>
    </row>
    <row r="31" spans="1:4" x14ac:dyDescent="0.2">
      <c r="A31" s="9" t="s">
        <v>50</v>
      </c>
      <c r="B31" s="10" t="s">
        <v>51</v>
      </c>
      <c r="C31" s="6">
        <v>13885.04414</v>
      </c>
      <c r="D31" s="6">
        <v>0</v>
      </c>
    </row>
    <row r="32" spans="1:4" ht="25.5" x14ac:dyDescent="0.2">
      <c r="A32" s="9" t="s">
        <v>52</v>
      </c>
      <c r="B32" s="10" t="s">
        <v>53</v>
      </c>
      <c r="C32" s="6">
        <v>4928.3555999999999</v>
      </c>
      <c r="D32" s="6">
        <v>3928.3555999999999</v>
      </c>
    </row>
    <row r="33" spans="1:4" x14ac:dyDescent="0.2">
      <c r="A33" s="9" t="s">
        <v>24</v>
      </c>
      <c r="B33" s="10" t="s">
        <v>54</v>
      </c>
      <c r="C33" s="6">
        <v>4926</v>
      </c>
      <c r="D33" s="6">
        <v>3926</v>
      </c>
    </row>
    <row r="34" spans="1:4" x14ac:dyDescent="0.2">
      <c r="A34" s="9" t="s">
        <v>26</v>
      </c>
      <c r="B34" s="10" t="s">
        <v>55</v>
      </c>
      <c r="C34" s="6">
        <v>2.3555999999999999</v>
      </c>
      <c r="D34" s="6">
        <v>2.3555999999999999</v>
      </c>
    </row>
    <row r="35" spans="1:4" x14ac:dyDescent="0.2">
      <c r="A35" s="9" t="s">
        <v>28</v>
      </c>
      <c r="B35" s="10" t="s">
        <v>56</v>
      </c>
      <c r="C35" s="6">
        <v>0</v>
      </c>
      <c r="D35" s="6">
        <v>0</v>
      </c>
    </row>
    <row r="36" spans="1:4" x14ac:dyDescent="0.2">
      <c r="A36" s="9" t="s">
        <v>30</v>
      </c>
      <c r="B36" s="10" t="s">
        <v>57</v>
      </c>
      <c r="C36" s="6">
        <v>0</v>
      </c>
      <c r="D36" s="6">
        <v>0</v>
      </c>
    </row>
    <row r="37" spans="1:4" ht="25.5" x14ac:dyDescent="0.2">
      <c r="A37" s="9" t="s">
        <v>58</v>
      </c>
      <c r="B37" s="10" t="s">
        <v>59</v>
      </c>
      <c r="C37" s="6">
        <v>0</v>
      </c>
      <c r="D37" s="6">
        <v>0</v>
      </c>
    </row>
    <row r="38" spans="1:4" x14ac:dyDescent="0.2">
      <c r="A38" s="4" t="s">
        <v>60</v>
      </c>
      <c r="B38" s="5" t="s">
        <v>61</v>
      </c>
      <c r="C38" s="6">
        <v>4928.3555999999999</v>
      </c>
      <c r="D38" s="6">
        <v>3928.3555999999999</v>
      </c>
    </row>
    <row r="39" spans="1:4" ht="25.5" x14ac:dyDescent="0.2">
      <c r="A39" s="4" t="s">
        <v>62</v>
      </c>
      <c r="B39" s="5" t="s">
        <v>63</v>
      </c>
      <c r="C39" s="6">
        <v>376162.94640999992</v>
      </c>
      <c r="D39" s="6">
        <v>139149.31098000001</v>
      </c>
    </row>
    <row r="40" spans="1:4" ht="25.5" x14ac:dyDescent="0.2">
      <c r="A40" s="4" t="s">
        <v>64</v>
      </c>
      <c r="B40" s="5" t="s">
        <v>65</v>
      </c>
      <c r="C40" s="6">
        <v>29518.301998999999</v>
      </c>
      <c r="D40" s="6">
        <v>0</v>
      </c>
    </row>
    <row r="41" spans="1:4" x14ac:dyDescent="0.2">
      <c r="A41" s="4" t="s">
        <v>66</v>
      </c>
      <c r="B41" s="5" t="s">
        <v>67</v>
      </c>
      <c r="C41" s="6">
        <v>346644.6444109999</v>
      </c>
      <c r="D41" s="6">
        <v>139149.31098000001</v>
      </c>
    </row>
    <row r="42" spans="1:4" ht="14.25" customHeight="1" x14ac:dyDescent="0.2">
      <c r="A42" s="4" t="s">
        <v>68</v>
      </c>
      <c r="B42" s="5" t="s">
        <v>69</v>
      </c>
      <c r="C42" s="6">
        <v>37908.630820000006</v>
      </c>
      <c r="D42" s="11" t="s">
        <v>70</v>
      </c>
    </row>
    <row r="43" spans="1:4" x14ac:dyDescent="0.2">
      <c r="A43" s="4" t="s">
        <v>71</v>
      </c>
      <c r="B43" s="5" t="s">
        <v>72</v>
      </c>
      <c r="C43" s="7">
        <v>36417.773540000002</v>
      </c>
      <c r="D43" s="11" t="s">
        <v>70</v>
      </c>
    </row>
    <row r="44" spans="1:4" x14ac:dyDescent="0.2">
      <c r="A44" s="4" t="s">
        <v>73</v>
      </c>
      <c r="B44" s="5" t="s">
        <v>74</v>
      </c>
      <c r="C44" s="7">
        <v>79.172459999999958</v>
      </c>
      <c r="D44" s="11" t="s">
        <v>70</v>
      </c>
    </row>
    <row r="45" spans="1:4" x14ac:dyDescent="0.2">
      <c r="A45" s="4" t="s">
        <v>75</v>
      </c>
      <c r="B45" s="5" t="s">
        <v>76</v>
      </c>
      <c r="C45" s="7">
        <v>14536.825159999999</v>
      </c>
      <c r="D45" s="11" t="s">
        <v>70</v>
      </c>
    </row>
    <row r="46" spans="1:4" x14ac:dyDescent="0.2">
      <c r="A46" s="4" t="s">
        <v>77</v>
      </c>
      <c r="B46" s="5" t="s">
        <v>78</v>
      </c>
      <c r="C46" s="7">
        <v>13125.140339999998</v>
      </c>
      <c r="D46" s="11" t="s">
        <v>70</v>
      </c>
    </row>
    <row r="47" spans="1:4" x14ac:dyDescent="0.2">
      <c r="A47" s="4" t="s">
        <v>79</v>
      </c>
      <c r="B47" s="5" t="s">
        <v>80</v>
      </c>
      <c r="C47" s="6">
        <v>1730.4757500000001</v>
      </c>
      <c r="D47" s="11" t="s">
        <v>70</v>
      </c>
    </row>
    <row r="48" spans="1:4" ht="25.5" x14ac:dyDescent="0.2">
      <c r="A48" s="4" t="s">
        <v>81</v>
      </c>
      <c r="B48" s="5" t="s">
        <v>82</v>
      </c>
      <c r="C48" s="7">
        <v>1730.4757500000001</v>
      </c>
      <c r="D48" s="11" t="s">
        <v>70</v>
      </c>
    </row>
    <row r="49" spans="1:4" ht="25.5" x14ac:dyDescent="0.2">
      <c r="A49" s="9" t="s">
        <v>83</v>
      </c>
      <c r="B49" s="10" t="s">
        <v>84</v>
      </c>
      <c r="C49" s="7">
        <v>0</v>
      </c>
      <c r="D49" s="11" t="s">
        <v>70</v>
      </c>
    </row>
    <row r="50" spans="1:4" ht="25.5" x14ac:dyDescent="0.2">
      <c r="A50" s="9" t="s">
        <v>85</v>
      </c>
      <c r="B50" s="10" t="s">
        <v>86</v>
      </c>
      <c r="C50" s="6">
        <v>1400</v>
      </c>
      <c r="D50" s="6">
        <v>0</v>
      </c>
    </row>
    <row r="51" spans="1:4" x14ac:dyDescent="0.2">
      <c r="A51" s="9" t="s">
        <v>87</v>
      </c>
      <c r="B51" s="10" t="s">
        <v>88</v>
      </c>
      <c r="C51" s="6">
        <v>0</v>
      </c>
      <c r="D51" s="6">
        <v>0</v>
      </c>
    </row>
    <row r="52" spans="1:4" x14ac:dyDescent="0.2">
      <c r="A52" s="9" t="s">
        <v>89</v>
      </c>
      <c r="B52" s="10" t="s">
        <v>90</v>
      </c>
      <c r="C52" s="6">
        <v>1400</v>
      </c>
      <c r="D52" s="6">
        <v>0</v>
      </c>
    </row>
    <row r="53" spans="1:4" x14ac:dyDescent="0.2">
      <c r="A53" s="9" t="s">
        <v>91</v>
      </c>
      <c r="B53" s="10" t="s">
        <v>92</v>
      </c>
      <c r="C53" s="6">
        <v>0</v>
      </c>
      <c r="D53" s="6">
        <v>0</v>
      </c>
    </row>
    <row r="54" spans="1:4" ht="25.5" x14ac:dyDescent="0.2">
      <c r="A54" s="9" t="s">
        <v>93</v>
      </c>
      <c r="B54" s="10" t="s">
        <v>94</v>
      </c>
      <c r="C54" s="6">
        <v>400</v>
      </c>
      <c r="D54" s="6">
        <v>0</v>
      </c>
    </row>
    <row r="55" spans="1:4" x14ac:dyDescent="0.2">
      <c r="A55" s="9" t="s">
        <v>87</v>
      </c>
      <c r="B55" s="10" t="s">
        <v>95</v>
      </c>
      <c r="C55" s="6">
        <v>0</v>
      </c>
      <c r="D55" s="6">
        <v>0</v>
      </c>
    </row>
    <row r="56" spans="1:4" x14ac:dyDescent="0.2">
      <c r="A56" s="9" t="s">
        <v>89</v>
      </c>
      <c r="B56" s="10" t="s">
        <v>96</v>
      </c>
      <c r="C56" s="6">
        <v>400</v>
      </c>
      <c r="D56" s="6">
        <v>0</v>
      </c>
    </row>
    <row r="57" spans="1:4" x14ac:dyDescent="0.2">
      <c r="A57" s="9" t="s">
        <v>91</v>
      </c>
      <c r="B57" s="10" t="s">
        <v>97</v>
      </c>
      <c r="C57" s="6">
        <v>0</v>
      </c>
      <c r="D57" s="6">
        <v>0</v>
      </c>
    </row>
    <row r="58" spans="1:4" x14ac:dyDescent="0.2">
      <c r="A58" s="4" t="s">
        <v>98</v>
      </c>
      <c r="B58" s="5" t="s">
        <v>99</v>
      </c>
      <c r="C58" s="7">
        <v>1698.1128299999998</v>
      </c>
      <c r="D58" s="7">
        <v>0</v>
      </c>
    </row>
    <row r="59" spans="1:4" x14ac:dyDescent="0.2">
      <c r="A59" s="4" t="s">
        <v>100</v>
      </c>
      <c r="B59" s="5" t="s">
        <v>101</v>
      </c>
      <c r="C59" s="6">
        <v>11964.051520000003</v>
      </c>
      <c r="D59" s="6">
        <v>2808.9347500000003</v>
      </c>
    </row>
    <row r="60" spans="1:4" x14ac:dyDescent="0.2">
      <c r="A60" s="4" t="s">
        <v>102</v>
      </c>
      <c r="B60" s="5" t="s">
        <v>103</v>
      </c>
      <c r="C60" s="6">
        <v>0</v>
      </c>
      <c r="D60" s="6">
        <v>0</v>
      </c>
    </row>
    <row r="61" spans="1:4" x14ac:dyDescent="0.2">
      <c r="A61" s="12" t="s">
        <v>104</v>
      </c>
      <c r="B61" s="13" t="s">
        <v>105</v>
      </c>
      <c r="C61" s="6">
        <v>502435.56323099986</v>
      </c>
      <c r="D61" s="6">
        <v>208591.47548999998</v>
      </c>
    </row>
    <row r="62" spans="1:4" ht="39" customHeight="1" x14ac:dyDescent="0.2">
      <c r="A62" s="114" t="s">
        <v>106</v>
      </c>
      <c r="B62" s="114"/>
      <c r="C62" s="115"/>
      <c r="D62" s="115"/>
    </row>
    <row r="63" spans="1:4" ht="38.25" x14ac:dyDescent="0.25">
      <c r="A63" s="116" t="s">
        <v>107</v>
      </c>
      <c r="B63" s="117"/>
      <c r="C63" s="2" t="s">
        <v>4</v>
      </c>
      <c r="D63" s="2" t="s">
        <v>5</v>
      </c>
    </row>
    <row r="64" spans="1:4" ht="15" x14ac:dyDescent="0.25">
      <c r="A64" s="118">
        <v>1</v>
      </c>
      <c r="B64" s="119"/>
      <c r="C64" s="3">
        <v>2</v>
      </c>
      <c r="D64" s="3">
        <v>3</v>
      </c>
    </row>
    <row r="65" spans="1:4" ht="25.5" x14ac:dyDescent="0.2">
      <c r="A65" s="14" t="s">
        <v>108</v>
      </c>
      <c r="B65" s="5" t="s">
        <v>109</v>
      </c>
      <c r="C65" s="6">
        <v>276050.16319000005</v>
      </c>
      <c r="D65" s="6">
        <v>128335.24838000002</v>
      </c>
    </row>
    <row r="66" spans="1:4" ht="25.5" x14ac:dyDescent="0.2">
      <c r="A66" s="15" t="s">
        <v>110</v>
      </c>
      <c r="B66" s="5" t="s">
        <v>111</v>
      </c>
      <c r="C66" s="6">
        <v>53135.876460000007</v>
      </c>
      <c r="D66" s="6">
        <v>25619.305780000006</v>
      </c>
    </row>
    <row r="67" spans="1:4" x14ac:dyDescent="0.2">
      <c r="A67" s="15" t="s">
        <v>112</v>
      </c>
      <c r="B67" s="5" t="s">
        <v>113</v>
      </c>
      <c r="C67" s="7">
        <v>53135.876460000007</v>
      </c>
      <c r="D67" s="7">
        <v>25619.305780000006</v>
      </c>
    </row>
    <row r="68" spans="1:4" x14ac:dyDescent="0.2">
      <c r="A68" s="15" t="s">
        <v>114</v>
      </c>
      <c r="B68" s="5" t="s">
        <v>115</v>
      </c>
      <c r="C68" s="7"/>
      <c r="D68" s="7"/>
    </row>
    <row r="69" spans="1:4" x14ac:dyDescent="0.2">
      <c r="A69" s="15" t="s">
        <v>116</v>
      </c>
      <c r="B69" s="5" t="s">
        <v>117</v>
      </c>
      <c r="C69" s="6">
        <v>18513.401500000014</v>
      </c>
      <c r="D69" s="6">
        <v>9823.6715300000124</v>
      </c>
    </row>
    <row r="70" spans="1:4" x14ac:dyDescent="0.2">
      <c r="A70" s="15" t="s">
        <v>118</v>
      </c>
      <c r="B70" s="5" t="s">
        <v>119</v>
      </c>
      <c r="C70" s="7">
        <v>18513.401500000014</v>
      </c>
      <c r="D70" s="7">
        <v>9823.6715300000124</v>
      </c>
    </row>
    <row r="71" spans="1:4" x14ac:dyDescent="0.2">
      <c r="A71" s="15" t="s">
        <v>120</v>
      </c>
      <c r="B71" s="5" t="s">
        <v>121</v>
      </c>
      <c r="C71" s="7"/>
      <c r="D71" s="7"/>
    </row>
    <row r="72" spans="1:4" x14ac:dyDescent="0.2">
      <c r="A72" s="15" t="s">
        <v>122</v>
      </c>
      <c r="B72" s="5" t="s">
        <v>123</v>
      </c>
      <c r="C72" s="7">
        <v>202265.85845</v>
      </c>
      <c r="D72" s="7">
        <v>92636.538289999997</v>
      </c>
    </row>
    <row r="73" spans="1:4" x14ac:dyDescent="0.2">
      <c r="A73" s="15" t="s">
        <v>124</v>
      </c>
      <c r="B73" s="5" t="s">
        <v>125</v>
      </c>
      <c r="C73" s="7">
        <v>2135.0267800000001</v>
      </c>
      <c r="D73" s="7">
        <v>255.73278000000002</v>
      </c>
    </row>
    <row r="74" spans="1:4" x14ac:dyDescent="0.2">
      <c r="A74" s="14" t="s">
        <v>126</v>
      </c>
      <c r="B74" s="5" t="s">
        <v>127</v>
      </c>
      <c r="C74" s="6">
        <v>0</v>
      </c>
      <c r="D74" s="6">
        <v>0</v>
      </c>
    </row>
    <row r="75" spans="1:4" x14ac:dyDescent="0.2">
      <c r="A75" s="15" t="s">
        <v>128</v>
      </c>
      <c r="B75" s="5" t="s">
        <v>129</v>
      </c>
      <c r="C75" s="7"/>
      <c r="D75" s="7"/>
    </row>
    <row r="76" spans="1:4" x14ac:dyDescent="0.2">
      <c r="A76" s="15" t="s">
        <v>130</v>
      </c>
      <c r="B76" s="5" t="s">
        <v>131</v>
      </c>
      <c r="C76" s="7"/>
      <c r="D76" s="7"/>
    </row>
    <row r="77" spans="1:4" x14ac:dyDescent="0.2">
      <c r="A77" s="15" t="s">
        <v>132</v>
      </c>
      <c r="B77" s="5" t="s">
        <v>133</v>
      </c>
      <c r="C77" s="7"/>
      <c r="D77" s="7"/>
    </row>
    <row r="78" spans="1:4" x14ac:dyDescent="0.2">
      <c r="A78" s="15" t="s">
        <v>134</v>
      </c>
      <c r="B78" s="5" t="s">
        <v>135</v>
      </c>
      <c r="C78" s="7"/>
      <c r="D78" s="7"/>
    </row>
    <row r="79" spans="1:4" x14ac:dyDescent="0.2">
      <c r="A79" s="14" t="s">
        <v>136</v>
      </c>
      <c r="B79" s="5" t="s">
        <v>137</v>
      </c>
      <c r="C79" s="6">
        <v>235.58756999999994</v>
      </c>
      <c r="D79" s="6">
        <v>211.02738999999994</v>
      </c>
    </row>
    <row r="80" spans="1:4" x14ac:dyDescent="0.2">
      <c r="A80" s="15" t="s">
        <v>24</v>
      </c>
      <c r="B80" s="5" t="s">
        <v>138</v>
      </c>
      <c r="C80" s="7">
        <v>211.02738999999994</v>
      </c>
      <c r="D80" s="7">
        <v>211.02738999999994</v>
      </c>
    </row>
    <row r="81" spans="1:4" x14ac:dyDescent="0.2">
      <c r="A81" s="15" t="s">
        <v>26</v>
      </c>
      <c r="B81" s="5" t="s">
        <v>139</v>
      </c>
      <c r="C81" s="7">
        <v>0</v>
      </c>
      <c r="D81" s="7">
        <v>0</v>
      </c>
    </row>
    <row r="82" spans="1:4" x14ac:dyDescent="0.2">
      <c r="A82" s="15" t="s">
        <v>28</v>
      </c>
      <c r="B82" s="5" t="s">
        <v>140</v>
      </c>
      <c r="C82" s="7">
        <v>0</v>
      </c>
      <c r="D82" s="7">
        <v>0</v>
      </c>
    </row>
    <row r="83" spans="1:4" x14ac:dyDescent="0.2">
      <c r="A83" s="15" t="s">
        <v>30</v>
      </c>
      <c r="B83" s="5" t="s">
        <v>141</v>
      </c>
      <c r="C83" s="7">
        <v>24.560179999999999</v>
      </c>
      <c r="D83" s="7">
        <v>0</v>
      </c>
    </row>
    <row r="84" spans="1:4" ht="25.5" x14ac:dyDescent="0.2">
      <c r="A84" s="14" t="s">
        <v>32</v>
      </c>
      <c r="B84" s="5" t="s">
        <v>142</v>
      </c>
      <c r="C84" s="6">
        <v>0</v>
      </c>
      <c r="D84" s="6">
        <v>0</v>
      </c>
    </row>
    <row r="85" spans="1:4" x14ac:dyDescent="0.2">
      <c r="A85" s="15" t="s">
        <v>143</v>
      </c>
      <c r="B85" s="5" t="s">
        <v>144</v>
      </c>
      <c r="C85" s="7"/>
      <c r="D85" s="7"/>
    </row>
    <row r="86" spans="1:4" x14ac:dyDescent="0.2">
      <c r="A86" s="15" t="s">
        <v>145</v>
      </c>
      <c r="B86" s="5" t="s">
        <v>146</v>
      </c>
      <c r="C86" s="7"/>
      <c r="D86" s="7"/>
    </row>
    <row r="87" spans="1:4" ht="25.5" x14ac:dyDescent="0.2">
      <c r="A87" s="14" t="s">
        <v>147</v>
      </c>
      <c r="B87" s="5" t="s">
        <v>148</v>
      </c>
      <c r="C87" s="6">
        <v>17567.335759999998</v>
      </c>
      <c r="D87" s="6">
        <v>3022.2348000000002</v>
      </c>
    </row>
    <row r="88" spans="1:4" x14ac:dyDescent="0.2">
      <c r="A88" s="16" t="s">
        <v>149</v>
      </c>
      <c r="B88" s="10" t="s">
        <v>150</v>
      </c>
      <c r="C88" s="7">
        <v>785.2</v>
      </c>
      <c r="D88" s="7">
        <v>785.2</v>
      </c>
    </row>
    <row r="89" spans="1:4" x14ac:dyDescent="0.2">
      <c r="A89" s="16" t="s">
        <v>151</v>
      </c>
      <c r="B89" s="10" t="s">
        <v>152</v>
      </c>
      <c r="C89" s="7">
        <v>16782.135759999997</v>
      </c>
      <c r="D89" s="7">
        <v>2237.0347999999999</v>
      </c>
    </row>
    <row r="90" spans="1:4" x14ac:dyDescent="0.2">
      <c r="A90" s="17" t="s">
        <v>153</v>
      </c>
      <c r="B90" s="10" t="s">
        <v>154</v>
      </c>
      <c r="C90" s="6">
        <v>2661.8090000000007</v>
      </c>
      <c r="D90" s="6">
        <v>2661.8090000000007</v>
      </c>
    </row>
    <row r="91" spans="1:4" x14ac:dyDescent="0.2">
      <c r="A91" s="16" t="s">
        <v>143</v>
      </c>
      <c r="B91" s="10" t="s">
        <v>155</v>
      </c>
      <c r="C91" s="7"/>
      <c r="D91" s="7"/>
    </row>
    <row r="92" spans="1:4" x14ac:dyDescent="0.2">
      <c r="A92" s="16" t="s">
        <v>145</v>
      </c>
      <c r="B92" s="10" t="s">
        <v>156</v>
      </c>
      <c r="C92" s="7">
        <v>2661.8090000000007</v>
      </c>
      <c r="D92" s="7">
        <v>2661.8090000000007</v>
      </c>
    </row>
    <row r="93" spans="1:4" ht="25.5" x14ac:dyDescent="0.2">
      <c r="A93" s="17" t="s">
        <v>157</v>
      </c>
      <c r="B93" s="10" t="s">
        <v>158</v>
      </c>
      <c r="C93" s="6">
        <v>74597.995669999989</v>
      </c>
      <c r="D93" s="6">
        <v>35005.223600000005</v>
      </c>
    </row>
    <row r="94" spans="1:4" x14ac:dyDescent="0.2">
      <c r="A94" s="15" t="s">
        <v>159</v>
      </c>
      <c r="B94" s="5" t="s">
        <v>160</v>
      </c>
      <c r="C94" s="7">
        <v>39038.555379999998</v>
      </c>
      <c r="D94" s="7">
        <v>6865.2083099999991</v>
      </c>
    </row>
    <row r="95" spans="1:4" x14ac:dyDescent="0.2">
      <c r="A95" s="15" t="s">
        <v>161</v>
      </c>
      <c r="B95" s="5" t="s">
        <v>162</v>
      </c>
      <c r="C95" s="7">
        <v>35559.440289999991</v>
      </c>
      <c r="D95" s="7">
        <v>28140.015290000003</v>
      </c>
    </row>
    <row r="96" spans="1:4" ht="25.5" x14ac:dyDescent="0.2">
      <c r="A96" s="14" t="s">
        <v>163</v>
      </c>
      <c r="B96" s="5" t="s">
        <v>164</v>
      </c>
      <c r="C96" s="7">
        <v>0</v>
      </c>
      <c r="D96" s="7">
        <v>0</v>
      </c>
    </row>
    <row r="97" spans="1:4" x14ac:dyDescent="0.2">
      <c r="A97" s="14" t="s">
        <v>165</v>
      </c>
      <c r="B97" s="5" t="s">
        <v>166</v>
      </c>
      <c r="C97" s="7">
        <v>0</v>
      </c>
      <c r="D97" s="7">
        <v>0</v>
      </c>
    </row>
    <row r="98" spans="1:4" ht="38.25" x14ac:dyDescent="0.2">
      <c r="A98" s="14" t="s">
        <v>167</v>
      </c>
      <c r="B98" s="5" t="s">
        <v>168</v>
      </c>
      <c r="C98" s="7">
        <v>60818.930799999995</v>
      </c>
      <c r="D98" s="7">
        <v>40751.094799999999</v>
      </c>
    </row>
    <row r="99" spans="1:4" x14ac:dyDescent="0.2">
      <c r="A99" s="14" t="s">
        <v>169</v>
      </c>
      <c r="B99" s="5" t="s">
        <v>170</v>
      </c>
      <c r="C99" s="6">
        <v>11743.547559999999</v>
      </c>
      <c r="D99" s="6">
        <v>4729.878200000001</v>
      </c>
    </row>
    <row r="100" spans="1:4" x14ac:dyDescent="0.2">
      <c r="A100" s="18" t="s">
        <v>171</v>
      </c>
      <c r="B100" s="13" t="s">
        <v>172</v>
      </c>
      <c r="C100" s="6">
        <v>443675.36954999994</v>
      </c>
      <c r="D100" s="6">
        <v>214716.51617000002</v>
      </c>
    </row>
    <row r="101" spans="1:4" ht="31.5" customHeight="1" x14ac:dyDescent="0.2">
      <c r="A101" s="120" t="s">
        <v>2</v>
      </c>
      <c r="B101" s="120"/>
      <c r="C101" s="121"/>
      <c r="D101" s="121"/>
    </row>
    <row r="102" spans="1:4" ht="38.25" x14ac:dyDescent="0.25">
      <c r="A102" s="116" t="s">
        <v>173</v>
      </c>
      <c r="B102" s="117"/>
      <c r="C102" s="2" t="s">
        <v>4</v>
      </c>
      <c r="D102" s="2" t="s">
        <v>5</v>
      </c>
    </row>
    <row r="103" spans="1:4" ht="15" x14ac:dyDescent="0.25">
      <c r="A103" s="118">
        <v>1</v>
      </c>
      <c r="B103" s="119"/>
      <c r="C103" s="3">
        <v>2</v>
      </c>
      <c r="D103" s="3">
        <v>3</v>
      </c>
    </row>
    <row r="104" spans="1:4" x14ac:dyDescent="0.2">
      <c r="A104" s="4" t="s">
        <v>174</v>
      </c>
      <c r="B104" s="5" t="s">
        <v>175</v>
      </c>
      <c r="C104" s="6">
        <v>51049.365579999976</v>
      </c>
      <c r="D104" s="6"/>
    </row>
    <row r="105" spans="1:4" x14ac:dyDescent="0.2">
      <c r="A105" s="4" t="s">
        <v>176</v>
      </c>
      <c r="B105" s="5" t="s">
        <v>177</v>
      </c>
      <c r="C105" s="7">
        <v>56565.120000000003</v>
      </c>
      <c r="D105" s="6"/>
    </row>
    <row r="106" spans="1:4" ht="25.5" x14ac:dyDescent="0.2">
      <c r="A106" s="4" t="s">
        <v>178</v>
      </c>
      <c r="B106" s="5" t="s">
        <v>179</v>
      </c>
      <c r="C106" s="7"/>
      <c r="D106" s="6"/>
    </row>
    <row r="107" spans="1:4" x14ac:dyDescent="0.2">
      <c r="A107" s="4" t="s">
        <v>180</v>
      </c>
      <c r="B107" s="5" t="s">
        <v>181</v>
      </c>
      <c r="C107" s="7">
        <v>483.77004999999997</v>
      </c>
      <c r="D107" s="6"/>
    </row>
    <row r="108" spans="1:4" x14ac:dyDescent="0.2">
      <c r="A108" s="4" t="s">
        <v>182</v>
      </c>
      <c r="B108" s="5" t="s">
        <v>183</v>
      </c>
      <c r="C108" s="6">
        <v>-5999.5244700000285</v>
      </c>
      <c r="D108" s="6"/>
    </row>
    <row r="109" spans="1:4" x14ac:dyDescent="0.2">
      <c r="A109" s="4" t="s">
        <v>184</v>
      </c>
      <c r="B109" s="5" t="s">
        <v>185</v>
      </c>
      <c r="C109" s="7">
        <v>0</v>
      </c>
      <c r="D109" s="6"/>
    </row>
    <row r="110" spans="1:4" x14ac:dyDescent="0.2">
      <c r="A110" s="4" t="s">
        <v>186</v>
      </c>
      <c r="B110" s="5" t="s">
        <v>187</v>
      </c>
      <c r="C110" s="7">
        <v>-6408.3670300000003</v>
      </c>
      <c r="D110" s="6"/>
    </row>
    <row r="111" spans="1:4" x14ac:dyDescent="0.2">
      <c r="A111" s="4" t="s">
        <v>188</v>
      </c>
      <c r="B111" s="5" t="s">
        <v>189</v>
      </c>
      <c r="C111" s="6">
        <v>408.84255999997185</v>
      </c>
      <c r="D111" s="6"/>
    </row>
    <row r="112" spans="1:4" ht="25.5" x14ac:dyDescent="0.2">
      <c r="A112" s="19" t="s">
        <v>190</v>
      </c>
      <c r="B112" s="5" t="s">
        <v>191</v>
      </c>
      <c r="C112" s="7">
        <v>0</v>
      </c>
      <c r="D112" s="6"/>
    </row>
    <row r="113" spans="1:6" x14ac:dyDescent="0.2">
      <c r="A113" s="4" t="s">
        <v>192</v>
      </c>
      <c r="B113" s="5" t="s">
        <v>193</v>
      </c>
      <c r="C113" s="6">
        <v>7710.8280013999993</v>
      </c>
      <c r="D113" s="6"/>
    </row>
    <row r="114" spans="1:6" x14ac:dyDescent="0.2">
      <c r="A114" s="4" t="s">
        <v>194</v>
      </c>
      <c r="B114" s="5" t="s">
        <v>195</v>
      </c>
      <c r="C114" s="7">
        <v>0</v>
      </c>
      <c r="D114" s="6"/>
    </row>
    <row r="115" spans="1:6" ht="25.5" x14ac:dyDescent="0.2">
      <c r="A115" s="4" t="s">
        <v>196</v>
      </c>
      <c r="B115" s="5" t="s">
        <v>197</v>
      </c>
      <c r="C115" s="6">
        <v>7441.6305845999996</v>
      </c>
      <c r="D115" s="6"/>
    </row>
    <row r="116" spans="1:6" ht="25.5" x14ac:dyDescent="0.2">
      <c r="A116" s="4" t="s">
        <v>198</v>
      </c>
      <c r="B116" s="5" t="s">
        <v>199</v>
      </c>
      <c r="C116" s="6">
        <v>269.19741679999998</v>
      </c>
      <c r="D116" s="6"/>
    </row>
    <row r="117" spans="1:6" x14ac:dyDescent="0.2">
      <c r="A117" s="4" t="s">
        <v>200</v>
      </c>
      <c r="B117" s="5" t="s">
        <v>201</v>
      </c>
      <c r="C117" s="7">
        <v>0</v>
      </c>
      <c r="D117" s="6"/>
    </row>
    <row r="118" spans="1:6" x14ac:dyDescent="0.2">
      <c r="A118" s="12" t="s">
        <v>202</v>
      </c>
      <c r="B118" s="13" t="s">
        <v>203</v>
      </c>
      <c r="C118" s="6">
        <v>58760.193581399973</v>
      </c>
      <c r="D118" s="6"/>
    </row>
    <row r="119" spans="1:6" x14ac:dyDescent="0.2">
      <c r="A119" s="12" t="s">
        <v>204</v>
      </c>
      <c r="B119" s="13" t="s">
        <v>205</v>
      </c>
      <c r="C119" s="6">
        <v>502435.56313139992</v>
      </c>
      <c r="D119" s="6">
        <v>214716.51617000002</v>
      </c>
    </row>
    <row r="120" spans="1:6" ht="15" x14ac:dyDescent="0.25">
      <c r="A120" s="112"/>
      <c r="B120" s="113"/>
      <c r="C120" s="113"/>
      <c r="D120" s="113"/>
      <c r="E120" s="113"/>
      <c r="F120" s="113"/>
    </row>
  </sheetData>
  <mergeCells count="13">
    <mergeCell ref="A6:B6"/>
    <mergeCell ref="A1:D1"/>
    <mergeCell ref="A2:D2"/>
    <mergeCell ref="A3:D3"/>
    <mergeCell ref="A4:D4"/>
    <mergeCell ref="A5:B5"/>
    <mergeCell ref="A120:F120"/>
    <mergeCell ref="A62:D62"/>
    <mergeCell ref="A63:B63"/>
    <mergeCell ref="A64:B64"/>
    <mergeCell ref="A101:D101"/>
    <mergeCell ref="A102:B102"/>
    <mergeCell ref="A103:B103"/>
  </mergeCells>
  <pageMargins left="0.7" right="0.7" top="0.75" bottom="0.75" header="0.3" footer="0.3"/>
  <pageSetup paperSize="9" scale="37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C11"/>
  <sheetViews>
    <sheetView showGridLines="0" workbookViewId="0">
      <selection activeCell="A4" sqref="A4:A9"/>
    </sheetView>
  </sheetViews>
  <sheetFormatPr defaultRowHeight="15" x14ac:dyDescent="0.25"/>
  <cols>
    <col min="1" max="1" width="35.42578125" style="77" customWidth="1"/>
    <col min="2" max="2" width="9.5703125" style="77" customWidth="1"/>
    <col min="3" max="3" width="10.140625" style="77" customWidth="1"/>
    <col min="4" max="4" width="9.5703125" style="77" bestFit="1" customWidth="1"/>
    <col min="5" max="5" width="7.140625" style="77" bestFit="1" customWidth="1"/>
    <col min="6" max="16384" width="9.140625" style="77"/>
  </cols>
  <sheetData>
    <row r="3" spans="1:3" ht="29.25" customHeight="1" x14ac:dyDescent="0.25">
      <c r="A3" s="91" t="s">
        <v>328</v>
      </c>
      <c r="B3" s="91" t="s">
        <v>329</v>
      </c>
      <c r="C3" s="91" t="s">
        <v>330</v>
      </c>
    </row>
    <row r="4" spans="1:3" x14ac:dyDescent="0.25">
      <c r="A4" s="74" t="s">
        <v>331</v>
      </c>
      <c r="B4" s="92">
        <v>0.80179999999999996</v>
      </c>
      <c r="C4" s="11">
        <v>2.7105656636349845E-3</v>
      </c>
    </row>
    <row r="5" spans="1:3" x14ac:dyDescent="0.25">
      <c r="A5" s="74" t="s">
        <v>332</v>
      </c>
      <c r="B5" s="92">
        <v>2.5399999999999999E-2</v>
      </c>
      <c r="C5" s="11">
        <v>-5.4928763828257468E-2</v>
      </c>
    </row>
    <row r="6" spans="1:3" x14ac:dyDescent="0.25">
      <c r="A6" s="74" t="s">
        <v>333</v>
      </c>
      <c r="B6" s="92">
        <v>0.83909999999999996</v>
      </c>
      <c r="C6" s="11">
        <v>0.20191838490447575</v>
      </c>
    </row>
    <row r="7" spans="1:3" x14ac:dyDescent="0.25">
      <c r="A7" s="74" t="s">
        <v>334</v>
      </c>
      <c r="B7" s="92">
        <v>1.2763</v>
      </c>
      <c r="C7" s="11">
        <v>-0.12176766993167473</v>
      </c>
    </row>
    <row r="8" spans="1:3" x14ac:dyDescent="0.25">
      <c r="A8" s="74" t="s">
        <v>335</v>
      </c>
      <c r="B8" s="92">
        <v>0.78520000000000001</v>
      </c>
      <c r="C8" s="11">
        <v>-4.0572336016834072</v>
      </c>
    </row>
    <row r="9" spans="1:3" x14ac:dyDescent="0.25">
      <c r="A9" s="74" t="s">
        <v>336</v>
      </c>
      <c r="B9" s="92">
        <v>1.0155000000000001</v>
      </c>
      <c r="C9" s="11">
        <v>0.87068917105566968</v>
      </c>
    </row>
    <row r="10" spans="1:3" x14ac:dyDescent="0.25">
      <c r="A10" s="93" t="s">
        <v>337</v>
      </c>
      <c r="B10" s="39"/>
      <c r="C10" s="11">
        <v>4.1790012716150828</v>
      </c>
    </row>
    <row r="11" spans="1:3" x14ac:dyDescent="0.25">
      <c r="A11" s="93" t="s">
        <v>338</v>
      </c>
      <c r="B11" s="39"/>
      <c r="C11" s="11">
        <v>5.4928763828257468E-2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6"/>
  <sheetViews>
    <sheetView showGridLines="0" workbookViewId="0">
      <selection activeCell="C108" sqref="C108"/>
    </sheetView>
  </sheetViews>
  <sheetFormatPr defaultRowHeight="12.75" x14ac:dyDescent="0.25"/>
  <cols>
    <col min="1" max="1" width="45" style="96" customWidth="1"/>
    <col min="2" max="2" width="14.140625" style="95" customWidth="1"/>
    <col min="3" max="3" width="12.85546875" style="95" bestFit="1" customWidth="1"/>
    <col min="4" max="4" width="13" style="95" customWidth="1"/>
    <col min="5" max="215" width="9.140625" style="96"/>
    <col min="216" max="216" width="45" style="96" customWidth="1"/>
    <col min="217" max="217" width="7.7109375" style="96" bestFit="1" customWidth="1"/>
    <col min="218" max="257" width="13.28515625" style="96" customWidth="1"/>
    <col min="258" max="258" width="10.85546875" style="96" bestFit="1" customWidth="1"/>
    <col min="259" max="259" width="12.7109375" style="96" bestFit="1" customWidth="1"/>
    <col min="260" max="260" width="13" style="96" customWidth="1"/>
    <col min="261" max="471" width="9.140625" style="96"/>
    <col min="472" max="472" width="45" style="96" customWidth="1"/>
    <col min="473" max="473" width="7.7109375" style="96" bestFit="1" customWidth="1"/>
    <col min="474" max="513" width="13.28515625" style="96" customWidth="1"/>
    <col min="514" max="514" width="10.85546875" style="96" bestFit="1" customWidth="1"/>
    <col min="515" max="515" width="12.7109375" style="96" bestFit="1" customWidth="1"/>
    <col min="516" max="516" width="13" style="96" customWidth="1"/>
    <col min="517" max="727" width="9.140625" style="96"/>
    <col min="728" max="728" width="45" style="96" customWidth="1"/>
    <col min="729" max="729" width="7.7109375" style="96" bestFit="1" customWidth="1"/>
    <col min="730" max="769" width="13.28515625" style="96" customWidth="1"/>
    <col min="770" max="770" width="10.85546875" style="96" bestFit="1" customWidth="1"/>
    <col min="771" max="771" width="12.7109375" style="96" bestFit="1" customWidth="1"/>
    <col min="772" max="772" width="13" style="96" customWidth="1"/>
    <col min="773" max="983" width="9.140625" style="96"/>
    <col min="984" max="984" width="45" style="96" customWidth="1"/>
    <col min="985" max="985" width="7.7109375" style="96" bestFit="1" customWidth="1"/>
    <col min="986" max="1025" width="13.28515625" style="96" customWidth="1"/>
    <col min="1026" max="1026" width="10.85546875" style="96" bestFit="1" customWidth="1"/>
    <col min="1027" max="1027" width="12.7109375" style="96" bestFit="1" customWidth="1"/>
    <col min="1028" max="1028" width="13" style="96" customWidth="1"/>
    <col min="1029" max="1239" width="9.140625" style="96"/>
    <col min="1240" max="1240" width="45" style="96" customWidth="1"/>
    <col min="1241" max="1241" width="7.7109375" style="96" bestFit="1" customWidth="1"/>
    <col min="1242" max="1281" width="13.28515625" style="96" customWidth="1"/>
    <col min="1282" max="1282" width="10.85546875" style="96" bestFit="1" customWidth="1"/>
    <col min="1283" max="1283" width="12.7109375" style="96" bestFit="1" customWidth="1"/>
    <col min="1284" max="1284" width="13" style="96" customWidth="1"/>
    <col min="1285" max="1495" width="9.140625" style="96"/>
    <col min="1496" max="1496" width="45" style="96" customWidth="1"/>
    <col min="1497" max="1497" width="7.7109375" style="96" bestFit="1" customWidth="1"/>
    <col min="1498" max="1537" width="13.28515625" style="96" customWidth="1"/>
    <col min="1538" max="1538" width="10.85546875" style="96" bestFit="1" customWidth="1"/>
    <col min="1539" max="1539" width="12.7109375" style="96" bestFit="1" customWidth="1"/>
    <col min="1540" max="1540" width="13" style="96" customWidth="1"/>
    <col min="1541" max="1751" width="9.140625" style="96"/>
    <col min="1752" max="1752" width="45" style="96" customWidth="1"/>
    <col min="1753" max="1753" width="7.7109375" style="96" bestFit="1" customWidth="1"/>
    <col min="1754" max="1793" width="13.28515625" style="96" customWidth="1"/>
    <col min="1794" max="1794" width="10.85546875" style="96" bestFit="1" customWidth="1"/>
    <col min="1795" max="1795" width="12.7109375" style="96" bestFit="1" customWidth="1"/>
    <col min="1796" max="1796" width="13" style="96" customWidth="1"/>
    <col min="1797" max="2007" width="9.140625" style="96"/>
    <col min="2008" max="2008" width="45" style="96" customWidth="1"/>
    <col min="2009" max="2009" width="7.7109375" style="96" bestFit="1" customWidth="1"/>
    <col min="2010" max="2049" width="13.28515625" style="96" customWidth="1"/>
    <col min="2050" max="2050" width="10.85546875" style="96" bestFit="1" customWidth="1"/>
    <col min="2051" max="2051" width="12.7109375" style="96" bestFit="1" customWidth="1"/>
    <col min="2052" max="2052" width="13" style="96" customWidth="1"/>
    <col min="2053" max="2263" width="9.140625" style="96"/>
    <col min="2264" max="2264" width="45" style="96" customWidth="1"/>
    <col min="2265" max="2265" width="7.7109375" style="96" bestFit="1" customWidth="1"/>
    <col min="2266" max="2305" width="13.28515625" style="96" customWidth="1"/>
    <col min="2306" max="2306" width="10.85546875" style="96" bestFit="1" customWidth="1"/>
    <col min="2307" max="2307" width="12.7109375" style="96" bestFit="1" customWidth="1"/>
    <col min="2308" max="2308" width="13" style="96" customWidth="1"/>
    <col min="2309" max="2519" width="9.140625" style="96"/>
    <col min="2520" max="2520" width="45" style="96" customWidth="1"/>
    <col min="2521" max="2521" width="7.7109375" style="96" bestFit="1" customWidth="1"/>
    <col min="2522" max="2561" width="13.28515625" style="96" customWidth="1"/>
    <col min="2562" max="2562" width="10.85546875" style="96" bestFit="1" customWidth="1"/>
    <col min="2563" max="2563" width="12.7109375" style="96" bestFit="1" customWidth="1"/>
    <col min="2564" max="2564" width="13" style="96" customWidth="1"/>
    <col min="2565" max="2775" width="9.140625" style="96"/>
    <col min="2776" max="2776" width="45" style="96" customWidth="1"/>
    <col min="2777" max="2777" width="7.7109375" style="96" bestFit="1" customWidth="1"/>
    <col min="2778" max="2817" width="13.28515625" style="96" customWidth="1"/>
    <col min="2818" max="2818" width="10.85546875" style="96" bestFit="1" customWidth="1"/>
    <col min="2819" max="2819" width="12.7109375" style="96" bestFit="1" customWidth="1"/>
    <col min="2820" max="2820" width="13" style="96" customWidth="1"/>
    <col min="2821" max="3031" width="9.140625" style="96"/>
    <col min="3032" max="3032" width="45" style="96" customWidth="1"/>
    <col min="3033" max="3033" width="7.7109375" style="96" bestFit="1" customWidth="1"/>
    <col min="3034" max="3073" width="13.28515625" style="96" customWidth="1"/>
    <col min="3074" max="3074" width="10.85546875" style="96" bestFit="1" customWidth="1"/>
    <col min="3075" max="3075" width="12.7109375" style="96" bestFit="1" customWidth="1"/>
    <col min="3076" max="3076" width="13" style="96" customWidth="1"/>
    <col min="3077" max="3287" width="9.140625" style="96"/>
    <col min="3288" max="3288" width="45" style="96" customWidth="1"/>
    <col min="3289" max="3289" width="7.7109375" style="96" bestFit="1" customWidth="1"/>
    <col min="3290" max="3329" width="13.28515625" style="96" customWidth="1"/>
    <col min="3330" max="3330" width="10.85546875" style="96" bestFit="1" customWidth="1"/>
    <col min="3331" max="3331" width="12.7109375" style="96" bestFit="1" customWidth="1"/>
    <col min="3332" max="3332" width="13" style="96" customWidth="1"/>
    <col min="3333" max="3543" width="9.140625" style="96"/>
    <col min="3544" max="3544" width="45" style="96" customWidth="1"/>
    <col min="3545" max="3545" width="7.7109375" style="96" bestFit="1" customWidth="1"/>
    <col min="3546" max="3585" width="13.28515625" style="96" customWidth="1"/>
    <col min="3586" max="3586" width="10.85546875" style="96" bestFit="1" customWidth="1"/>
    <col min="3587" max="3587" width="12.7109375" style="96" bestFit="1" customWidth="1"/>
    <col min="3588" max="3588" width="13" style="96" customWidth="1"/>
    <col min="3589" max="3799" width="9.140625" style="96"/>
    <col min="3800" max="3800" width="45" style="96" customWidth="1"/>
    <col min="3801" max="3801" width="7.7109375" style="96" bestFit="1" customWidth="1"/>
    <col min="3802" max="3841" width="13.28515625" style="96" customWidth="1"/>
    <col min="3842" max="3842" width="10.85546875" style="96" bestFit="1" customWidth="1"/>
    <col min="3843" max="3843" width="12.7109375" style="96" bestFit="1" customWidth="1"/>
    <col min="3844" max="3844" width="13" style="96" customWidth="1"/>
    <col min="3845" max="4055" width="9.140625" style="96"/>
    <col min="4056" max="4056" width="45" style="96" customWidth="1"/>
    <col min="4057" max="4057" width="7.7109375" style="96" bestFit="1" customWidth="1"/>
    <col min="4058" max="4097" width="13.28515625" style="96" customWidth="1"/>
    <col min="4098" max="4098" width="10.85546875" style="96" bestFit="1" customWidth="1"/>
    <col min="4099" max="4099" width="12.7109375" style="96" bestFit="1" customWidth="1"/>
    <col min="4100" max="4100" width="13" style="96" customWidth="1"/>
    <col min="4101" max="4311" width="9.140625" style="96"/>
    <col min="4312" max="4312" width="45" style="96" customWidth="1"/>
    <col min="4313" max="4313" width="7.7109375" style="96" bestFit="1" customWidth="1"/>
    <col min="4314" max="4353" width="13.28515625" style="96" customWidth="1"/>
    <col min="4354" max="4354" width="10.85546875" style="96" bestFit="1" customWidth="1"/>
    <col min="4355" max="4355" width="12.7109375" style="96" bestFit="1" customWidth="1"/>
    <col min="4356" max="4356" width="13" style="96" customWidth="1"/>
    <col min="4357" max="4567" width="9.140625" style="96"/>
    <col min="4568" max="4568" width="45" style="96" customWidth="1"/>
    <col min="4569" max="4569" width="7.7109375" style="96" bestFit="1" customWidth="1"/>
    <col min="4570" max="4609" width="13.28515625" style="96" customWidth="1"/>
    <col min="4610" max="4610" width="10.85546875" style="96" bestFit="1" customWidth="1"/>
    <col min="4611" max="4611" width="12.7109375" style="96" bestFit="1" customWidth="1"/>
    <col min="4612" max="4612" width="13" style="96" customWidth="1"/>
    <col min="4613" max="4823" width="9.140625" style="96"/>
    <col min="4824" max="4824" width="45" style="96" customWidth="1"/>
    <col min="4825" max="4825" width="7.7109375" style="96" bestFit="1" customWidth="1"/>
    <col min="4826" max="4865" width="13.28515625" style="96" customWidth="1"/>
    <col min="4866" max="4866" width="10.85546875" style="96" bestFit="1" customWidth="1"/>
    <col min="4867" max="4867" width="12.7109375" style="96" bestFit="1" customWidth="1"/>
    <col min="4868" max="4868" width="13" style="96" customWidth="1"/>
    <col min="4869" max="5079" width="9.140625" style="96"/>
    <col min="5080" max="5080" width="45" style="96" customWidth="1"/>
    <col min="5081" max="5081" width="7.7109375" style="96" bestFit="1" customWidth="1"/>
    <col min="5082" max="5121" width="13.28515625" style="96" customWidth="1"/>
    <col min="5122" max="5122" width="10.85546875" style="96" bestFit="1" customWidth="1"/>
    <col min="5123" max="5123" width="12.7109375" style="96" bestFit="1" customWidth="1"/>
    <col min="5124" max="5124" width="13" style="96" customWidth="1"/>
    <col min="5125" max="5335" width="9.140625" style="96"/>
    <col min="5336" max="5336" width="45" style="96" customWidth="1"/>
    <col min="5337" max="5337" width="7.7109375" style="96" bestFit="1" customWidth="1"/>
    <col min="5338" max="5377" width="13.28515625" style="96" customWidth="1"/>
    <col min="5378" max="5378" width="10.85546875" style="96" bestFit="1" customWidth="1"/>
    <col min="5379" max="5379" width="12.7109375" style="96" bestFit="1" customWidth="1"/>
    <col min="5380" max="5380" width="13" style="96" customWidth="1"/>
    <col min="5381" max="5591" width="9.140625" style="96"/>
    <col min="5592" max="5592" width="45" style="96" customWidth="1"/>
    <col min="5593" max="5593" width="7.7109375" style="96" bestFit="1" customWidth="1"/>
    <col min="5594" max="5633" width="13.28515625" style="96" customWidth="1"/>
    <col min="5634" max="5634" width="10.85546875" style="96" bestFit="1" customWidth="1"/>
    <col min="5635" max="5635" width="12.7109375" style="96" bestFit="1" customWidth="1"/>
    <col min="5636" max="5636" width="13" style="96" customWidth="1"/>
    <col min="5637" max="5847" width="9.140625" style="96"/>
    <col min="5848" max="5848" width="45" style="96" customWidth="1"/>
    <col min="5849" max="5849" width="7.7109375" style="96" bestFit="1" customWidth="1"/>
    <col min="5850" max="5889" width="13.28515625" style="96" customWidth="1"/>
    <col min="5890" max="5890" width="10.85546875" style="96" bestFit="1" customWidth="1"/>
    <col min="5891" max="5891" width="12.7109375" style="96" bestFit="1" customWidth="1"/>
    <col min="5892" max="5892" width="13" style="96" customWidth="1"/>
    <col min="5893" max="6103" width="9.140625" style="96"/>
    <col min="6104" max="6104" width="45" style="96" customWidth="1"/>
    <col min="6105" max="6105" width="7.7109375" style="96" bestFit="1" customWidth="1"/>
    <col min="6106" max="6145" width="13.28515625" style="96" customWidth="1"/>
    <col min="6146" max="6146" width="10.85546875" style="96" bestFit="1" customWidth="1"/>
    <col min="6147" max="6147" width="12.7109375" style="96" bestFit="1" customWidth="1"/>
    <col min="6148" max="6148" width="13" style="96" customWidth="1"/>
    <col min="6149" max="6359" width="9.140625" style="96"/>
    <col min="6360" max="6360" width="45" style="96" customWidth="1"/>
    <col min="6361" max="6361" width="7.7109375" style="96" bestFit="1" customWidth="1"/>
    <col min="6362" max="6401" width="13.28515625" style="96" customWidth="1"/>
    <col min="6402" max="6402" width="10.85546875" style="96" bestFit="1" customWidth="1"/>
    <col min="6403" max="6403" width="12.7109375" style="96" bestFit="1" customWidth="1"/>
    <col min="6404" max="6404" width="13" style="96" customWidth="1"/>
    <col min="6405" max="6615" width="9.140625" style="96"/>
    <col min="6616" max="6616" width="45" style="96" customWidth="1"/>
    <col min="6617" max="6617" width="7.7109375" style="96" bestFit="1" customWidth="1"/>
    <col min="6618" max="6657" width="13.28515625" style="96" customWidth="1"/>
    <col min="6658" max="6658" width="10.85546875" style="96" bestFit="1" customWidth="1"/>
    <col min="6659" max="6659" width="12.7109375" style="96" bestFit="1" customWidth="1"/>
    <col min="6660" max="6660" width="13" style="96" customWidth="1"/>
    <col min="6661" max="6871" width="9.140625" style="96"/>
    <col min="6872" max="6872" width="45" style="96" customWidth="1"/>
    <col min="6873" max="6873" width="7.7109375" style="96" bestFit="1" customWidth="1"/>
    <col min="6874" max="6913" width="13.28515625" style="96" customWidth="1"/>
    <col min="6914" max="6914" width="10.85546875" style="96" bestFit="1" customWidth="1"/>
    <col min="6915" max="6915" width="12.7109375" style="96" bestFit="1" customWidth="1"/>
    <col min="6916" max="6916" width="13" style="96" customWidth="1"/>
    <col min="6917" max="7127" width="9.140625" style="96"/>
    <col min="7128" max="7128" width="45" style="96" customWidth="1"/>
    <col min="7129" max="7129" width="7.7109375" style="96" bestFit="1" customWidth="1"/>
    <col min="7130" max="7169" width="13.28515625" style="96" customWidth="1"/>
    <col min="7170" max="7170" width="10.85546875" style="96" bestFit="1" customWidth="1"/>
    <col min="7171" max="7171" width="12.7109375" style="96" bestFit="1" customWidth="1"/>
    <col min="7172" max="7172" width="13" style="96" customWidth="1"/>
    <col min="7173" max="7383" width="9.140625" style="96"/>
    <col min="7384" max="7384" width="45" style="96" customWidth="1"/>
    <col min="7385" max="7385" width="7.7109375" style="96" bestFit="1" customWidth="1"/>
    <col min="7386" max="7425" width="13.28515625" style="96" customWidth="1"/>
    <col min="7426" max="7426" width="10.85546875" style="96" bestFit="1" customWidth="1"/>
    <col min="7427" max="7427" width="12.7109375" style="96" bestFit="1" customWidth="1"/>
    <col min="7428" max="7428" width="13" style="96" customWidth="1"/>
    <col min="7429" max="7639" width="9.140625" style="96"/>
    <col min="7640" max="7640" width="45" style="96" customWidth="1"/>
    <col min="7641" max="7641" width="7.7109375" style="96" bestFit="1" customWidth="1"/>
    <col min="7642" max="7681" width="13.28515625" style="96" customWidth="1"/>
    <col min="7682" max="7682" width="10.85546875" style="96" bestFit="1" customWidth="1"/>
    <col min="7683" max="7683" width="12.7109375" style="96" bestFit="1" customWidth="1"/>
    <col min="7684" max="7684" width="13" style="96" customWidth="1"/>
    <col min="7685" max="7895" width="9.140625" style="96"/>
    <col min="7896" max="7896" width="45" style="96" customWidth="1"/>
    <col min="7897" max="7897" width="7.7109375" style="96" bestFit="1" customWidth="1"/>
    <col min="7898" max="7937" width="13.28515625" style="96" customWidth="1"/>
    <col min="7938" max="7938" width="10.85546875" style="96" bestFit="1" customWidth="1"/>
    <col min="7939" max="7939" width="12.7109375" style="96" bestFit="1" customWidth="1"/>
    <col min="7940" max="7940" width="13" style="96" customWidth="1"/>
    <col min="7941" max="8151" width="9.140625" style="96"/>
    <col min="8152" max="8152" width="45" style="96" customWidth="1"/>
    <col min="8153" max="8153" width="7.7109375" style="96" bestFit="1" customWidth="1"/>
    <col min="8154" max="8193" width="13.28515625" style="96" customWidth="1"/>
    <col min="8194" max="8194" width="10.85546875" style="96" bestFit="1" customWidth="1"/>
    <col min="8195" max="8195" width="12.7109375" style="96" bestFit="1" customWidth="1"/>
    <col min="8196" max="8196" width="13" style="96" customWidth="1"/>
    <col min="8197" max="8407" width="9.140625" style="96"/>
    <col min="8408" max="8408" width="45" style="96" customWidth="1"/>
    <col min="8409" max="8409" width="7.7109375" style="96" bestFit="1" customWidth="1"/>
    <col min="8410" max="8449" width="13.28515625" style="96" customWidth="1"/>
    <col min="8450" max="8450" width="10.85546875" style="96" bestFit="1" customWidth="1"/>
    <col min="8451" max="8451" width="12.7109375" style="96" bestFit="1" customWidth="1"/>
    <col min="8452" max="8452" width="13" style="96" customWidth="1"/>
    <col min="8453" max="8663" width="9.140625" style="96"/>
    <col min="8664" max="8664" width="45" style="96" customWidth="1"/>
    <col min="8665" max="8665" width="7.7109375" style="96" bestFit="1" customWidth="1"/>
    <col min="8666" max="8705" width="13.28515625" style="96" customWidth="1"/>
    <col min="8706" max="8706" width="10.85546875" style="96" bestFit="1" customWidth="1"/>
    <col min="8707" max="8707" width="12.7109375" style="96" bestFit="1" customWidth="1"/>
    <col min="8708" max="8708" width="13" style="96" customWidth="1"/>
    <col min="8709" max="8919" width="9.140625" style="96"/>
    <col min="8920" max="8920" width="45" style="96" customWidth="1"/>
    <col min="8921" max="8921" width="7.7109375" style="96" bestFit="1" customWidth="1"/>
    <col min="8922" max="8961" width="13.28515625" style="96" customWidth="1"/>
    <col min="8962" max="8962" width="10.85546875" style="96" bestFit="1" customWidth="1"/>
    <col min="8963" max="8963" width="12.7109375" style="96" bestFit="1" customWidth="1"/>
    <col min="8964" max="8964" width="13" style="96" customWidth="1"/>
    <col min="8965" max="9175" width="9.140625" style="96"/>
    <col min="9176" max="9176" width="45" style="96" customWidth="1"/>
    <col min="9177" max="9177" width="7.7109375" style="96" bestFit="1" customWidth="1"/>
    <col min="9178" max="9217" width="13.28515625" style="96" customWidth="1"/>
    <col min="9218" max="9218" width="10.85546875" style="96" bestFit="1" customWidth="1"/>
    <col min="9219" max="9219" width="12.7109375" style="96" bestFit="1" customWidth="1"/>
    <col min="9220" max="9220" width="13" style="96" customWidth="1"/>
    <col min="9221" max="9431" width="9.140625" style="96"/>
    <col min="9432" max="9432" width="45" style="96" customWidth="1"/>
    <col min="9433" max="9433" width="7.7109375" style="96" bestFit="1" customWidth="1"/>
    <col min="9434" max="9473" width="13.28515625" style="96" customWidth="1"/>
    <col min="9474" max="9474" width="10.85546875" style="96" bestFit="1" customWidth="1"/>
    <col min="9475" max="9475" width="12.7109375" style="96" bestFit="1" customWidth="1"/>
    <col min="9476" max="9476" width="13" style="96" customWidth="1"/>
    <col min="9477" max="9687" width="9.140625" style="96"/>
    <col min="9688" max="9688" width="45" style="96" customWidth="1"/>
    <col min="9689" max="9689" width="7.7109375" style="96" bestFit="1" customWidth="1"/>
    <col min="9690" max="9729" width="13.28515625" style="96" customWidth="1"/>
    <col min="9730" max="9730" width="10.85546875" style="96" bestFit="1" customWidth="1"/>
    <col min="9731" max="9731" width="12.7109375" style="96" bestFit="1" customWidth="1"/>
    <col min="9732" max="9732" width="13" style="96" customWidth="1"/>
    <col min="9733" max="9943" width="9.140625" style="96"/>
    <col min="9944" max="9944" width="45" style="96" customWidth="1"/>
    <col min="9945" max="9945" width="7.7109375" style="96" bestFit="1" customWidth="1"/>
    <col min="9946" max="9985" width="13.28515625" style="96" customWidth="1"/>
    <col min="9986" max="9986" width="10.85546875" style="96" bestFit="1" customWidth="1"/>
    <col min="9987" max="9987" width="12.7109375" style="96" bestFit="1" customWidth="1"/>
    <col min="9988" max="9988" width="13" style="96" customWidth="1"/>
    <col min="9989" max="10199" width="9.140625" style="96"/>
    <col min="10200" max="10200" width="45" style="96" customWidth="1"/>
    <col min="10201" max="10201" width="7.7109375" style="96" bestFit="1" customWidth="1"/>
    <col min="10202" max="10241" width="13.28515625" style="96" customWidth="1"/>
    <col min="10242" max="10242" width="10.85546875" style="96" bestFit="1" customWidth="1"/>
    <col min="10243" max="10243" width="12.7109375" style="96" bestFit="1" customWidth="1"/>
    <col min="10244" max="10244" width="13" style="96" customWidth="1"/>
    <col min="10245" max="10455" width="9.140625" style="96"/>
    <col min="10456" max="10456" width="45" style="96" customWidth="1"/>
    <col min="10457" max="10457" width="7.7109375" style="96" bestFit="1" customWidth="1"/>
    <col min="10458" max="10497" width="13.28515625" style="96" customWidth="1"/>
    <col min="10498" max="10498" width="10.85546875" style="96" bestFit="1" customWidth="1"/>
    <col min="10499" max="10499" width="12.7109375" style="96" bestFit="1" customWidth="1"/>
    <col min="10500" max="10500" width="13" style="96" customWidth="1"/>
    <col min="10501" max="10711" width="9.140625" style="96"/>
    <col min="10712" max="10712" width="45" style="96" customWidth="1"/>
    <col min="10713" max="10713" width="7.7109375" style="96" bestFit="1" customWidth="1"/>
    <col min="10714" max="10753" width="13.28515625" style="96" customWidth="1"/>
    <col min="10754" max="10754" width="10.85546875" style="96" bestFit="1" customWidth="1"/>
    <col min="10755" max="10755" width="12.7109375" style="96" bestFit="1" customWidth="1"/>
    <col min="10756" max="10756" width="13" style="96" customWidth="1"/>
    <col min="10757" max="10967" width="9.140625" style="96"/>
    <col min="10968" max="10968" width="45" style="96" customWidth="1"/>
    <col min="10969" max="10969" width="7.7109375" style="96" bestFit="1" customWidth="1"/>
    <col min="10970" max="11009" width="13.28515625" style="96" customWidth="1"/>
    <col min="11010" max="11010" width="10.85546875" style="96" bestFit="1" customWidth="1"/>
    <col min="11011" max="11011" width="12.7109375" style="96" bestFit="1" customWidth="1"/>
    <col min="11012" max="11012" width="13" style="96" customWidth="1"/>
    <col min="11013" max="11223" width="9.140625" style="96"/>
    <col min="11224" max="11224" width="45" style="96" customWidth="1"/>
    <col min="11225" max="11225" width="7.7109375" style="96" bestFit="1" customWidth="1"/>
    <col min="11226" max="11265" width="13.28515625" style="96" customWidth="1"/>
    <col min="11266" max="11266" width="10.85546875" style="96" bestFit="1" customWidth="1"/>
    <col min="11267" max="11267" width="12.7109375" style="96" bestFit="1" customWidth="1"/>
    <col min="11268" max="11268" width="13" style="96" customWidth="1"/>
    <col min="11269" max="11479" width="9.140625" style="96"/>
    <col min="11480" max="11480" width="45" style="96" customWidth="1"/>
    <col min="11481" max="11481" width="7.7109375" style="96" bestFit="1" customWidth="1"/>
    <col min="11482" max="11521" width="13.28515625" style="96" customWidth="1"/>
    <col min="11522" max="11522" width="10.85546875" style="96" bestFit="1" customWidth="1"/>
    <col min="11523" max="11523" width="12.7109375" style="96" bestFit="1" customWidth="1"/>
    <col min="11524" max="11524" width="13" style="96" customWidth="1"/>
    <col min="11525" max="11735" width="9.140625" style="96"/>
    <col min="11736" max="11736" width="45" style="96" customWidth="1"/>
    <col min="11737" max="11737" width="7.7109375" style="96" bestFit="1" customWidth="1"/>
    <col min="11738" max="11777" width="13.28515625" style="96" customWidth="1"/>
    <col min="11778" max="11778" width="10.85546875" style="96" bestFit="1" customWidth="1"/>
    <col min="11779" max="11779" width="12.7109375" style="96" bestFit="1" customWidth="1"/>
    <col min="11780" max="11780" width="13" style="96" customWidth="1"/>
    <col min="11781" max="11991" width="9.140625" style="96"/>
    <col min="11992" max="11992" width="45" style="96" customWidth="1"/>
    <col min="11993" max="11993" width="7.7109375" style="96" bestFit="1" customWidth="1"/>
    <col min="11994" max="12033" width="13.28515625" style="96" customWidth="1"/>
    <col min="12034" max="12034" width="10.85546875" style="96" bestFit="1" customWidth="1"/>
    <col min="12035" max="12035" width="12.7109375" style="96" bestFit="1" customWidth="1"/>
    <col min="12036" max="12036" width="13" style="96" customWidth="1"/>
    <col min="12037" max="12247" width="9.140625" style="96"/>
    <col min="12248" max="12248" width="45" style="96" customWidth="1"/>
    <col min="12249" max="12249" width="7.7109375" style="96" bestFit="1" customWidth="1"/>
    <col min="12250" max="12289" width="13.28515625" style="96" customWidth="1"/>
    <col min="12290" max="12290" width="10.85546875" style="96" bestFit="1" customWidth="1"/>
    <col min="12291" max="12291" width="12.7109375" style="96" bestFit="1" customWidth="1"/>
    <col min="12292" max="12292" width="13" style="96" customWidth="1"/>
    <col min="12293" max="12503" width="9.140625" style="96"/>
    <col min="12504" max="12504" width="45" style="96" customWidth="1"/>
    <col min="12505" max="12505" width="7.7109375" style="96" bestFit="1" customWidth="1"/>
    <col min="12506" max="12545" width="13.28515625" style="96" customWidth="1"/>
    <col min="12546" max="12546" width="10.85546875" style="96" bestFit="1" customWidth="1"/>
    <col min="12547" max="12547" width="12.7109375" style="96" bestFit="1" customWidth="1"/>
    <col min="12548" max="12548" width="13" style="96" customWidth="1"/>
    <col min="12549" max="12759" width="9.140625" style="96"/>
    <col min="12760" max="12760" width="45" style="96" customWidth="1"/>
    <col min="12761" max="12761" width="7.7109375" style="96" bestFit="1" customWidth="1"/>
    <col min="12762" max="12801" width="13.28515625" style="96" customWidth="1"/>
    <col min="12802" max="12802" width="10.85546875" style="96" bestFit="1" customWidth="1"/>
    <col min="12803" max="12803" width="12.7109375" style="96" bestFit="1" customWidth="1"/>
    <col min="12804" max="12804" width="13" style="96" customWidth="1"/>
    <col min="12805" max="13015" width="9.140625" style="96"/>
    <col min="13016" max="13016" width="45" style="96" customWidth="1"/>
    <col min="13017" max="13017" width="7.7109375" style="96" bestFit="1" customWidth="1"/>
    <col min="13018" max="13057" width="13.28515625" style="96" customWidth="1"/>
    <col min="13058" max="13058" width="10.85546875" style="96" bestFit="1" customWidth="1"/>
    <col min="13059" max="13059" width="12.7109375" style="96" bestFit="1" customWidth="1"/>
    <col min="13060" max="13060" width="13" style="96" customWidth="1"/>
    <col min="13061" max="13271" width="9.140625" style="96"/>
    <col min="13272" max="13272" width="45" style="96" customWidth="1"/>
    <col min="13273" max="13273" width="7.7109375" style="96" bestFit="1" customWidth="1"/>
    <col min="13274" max="13313" width="13.28515625" style="96" customWidth="1"/>
    <col min="13314" max="13314" width="10.85546875" style="96" bestFit="1" customWidth="1"/>
    <col min="13315" max="13315" width="12.7109375" style="96" bestFit="1" customWidth="1"/>
    <col min="13316" max="13316" width="13" style="96" customWidth="1"/>
    <col min="13317" max="13527" width="9.140625" style="96"/>
    <col min="13528" max="13528" width="45" style="96" customWidth="1"/>
    <col min="13529" max="13529" width="7.7109375" style="96" bestFit="1" customWidth="1"/>
    <col min="13530" max="13569" width="13.28515625" style="96" customWidth="1"/>
    <col min="13570" max="13570" width="10.85546875" style="96" bestFit="1" customWidth="1"/>
    <col min="13571" max="13571" width="12.7109375" style="96" bestFit="1" customWidth="1"/>
    <col min="13572" max="13572" width="13" style="96" customWidth="1"/>
    <col min="13573" max="13783" width="9.140625" style="96"/>
    <col min="13784" max="13784" width="45" style="96" customWidth="1"/>
    <col min="13785" max="13785" width="7.7109375" style="96" bestFit="1" customWidth="1"/>
    <col min="13786" max="13825" width="13.28515625" style="96" customWidth="1"/>
    <col min="13826" max="13826" width="10.85546875" style="96" bestFit="1" customWidth="1"/>
    <col min="13827" max="13827" width="12.7109375" style="96" bestFit="1" customWidth="1"/>
    <col min="13828" max="13828" width="13" style="96" customWidth="1"/>
    <col min="13829" max="14039" width="9.140625" style="96"/>
    <col min="14040" max="14040" width="45" style="96" customWidth="1"/>
    <col min="14041" max="14041" width="7.7109375" style="96" bestFit="1" customWidth="1"/>
    <col min="14042" max="14081" width="13.28515625" style="96" customWidth="1"/>
    <col min="14082" max="14082" width="10.85546875" style="96" bestFit="1" customWidth="1"/>
    <col min="14083" max="14083" width="12.7109375" style="96" bestFit="1" customWidth="1"/>
    <col min="14084" max="14084" width="13" style="96" customWidth="1"/>
    <col min="14085" max="14295" width="9.140625" style="96"/>
    <col min="14296" max="14296" width="45" style="96" customWidth="1"/>
    <col min="14297" max="14297" width="7.7109375" style="96" bestFit="1" customWidth="1"/>
    <col min="14298" max="14337" width="13.28515625" style="96" customWidth="1"/>
    <col min="14338" max="14338" width="10.85546875" style="96" bestFit="1" customWidth="1"/>
    <col min="14339" max="14339" width="12.7109375" style="96" bestFit="1" customWidth="1"/>
    <col min="14340" max="14340" width="13" style="96" customWidth="1"/>
    <col min="14341" max="14551" width="9.140625" style="96"/>
    <col min="14552" max="14552" width="45" style="96" customWidth="1"/>
    <col min="14553" max="14553" width="7.7109375" style="96" bestFit="1" customWidth="1"/>
    <col min="14554" max="14593" width="13.28515625" style="96" customWidth="1"/>
    <col min="14594" max="14594" width="10.85546875" style="96" bestFit="1" customWidth="1"/>
    <col min="14595" max="14595" width="12.7109375" style="96" bestFit="1" customWidth="1"/>
    <col min="14596" max="14596" width="13" style="96" customWidth="1"/>
    <col min="14597" max="14807" width="9.140625" style="96"/>
    <col min="14808" max="14808" width="45" style="96" customWidth="1"/>
    <col min="14809" max="14809" width="7.7109375" style="96" bestFit="1" customWidth="1"/>
    <col min="14810" max="14849" width="13.28515625" style="96" customWidth="1"/>
    <col min="14850" max="14850" width="10.85546875" style="96" bestFit="1" customWidth="1"/>
    <col min="14851" max="14851" width="12.7109375" style="96" bestFit="1" customWidth="1"/>
    <col min="14852" max="14852" width="13" style="96" customWidth="1"/>
    <col min="14853" max="15063" width="9.140625" style="96"/>
    <col min="15064" max="15064" width="45" style="96" customWidth="1"/>
    <col min="15065" max="15065" width="7.7109375" style="96" bestFit="1" customWidth="1"/>
    <col min="15066" max="15105" width="13.28515625" style="96" customWidth="1"/>
    <col min="15106" max="15106" width="10.85546875" style="96" bestFit="1" customWidth="1"/>
    <col min="15107" max="15107" width="12.7109375" style="96" bestFit="1" customWidth="1"/>
    <col min="15108" max="15108" width="13" style="96" customWidth="1"/>
    <col min="15109" max="15319" width="9.140625" style="96"/>
    <col min="15320" max="15320" width="45" style="96" customWidth="1"/>
    <col min="15321" max="15321" width="7.7109375" style="96" bestFit="1" customWidth="1"/>
    <col min="15322" max="15361" width="13.28515625" style="96" customWidth="1"/>
    <col min="15362" max="15362" width="10.85546875" style="96" bestFit="1" customWidth="1"/>
    <col min="15363" max="15363" width="12.7109375" style="96" bestFit="1" customWidth="1"/>
    <col min="15364" max="15364" width="13" style="96" customWidth="1"/>
    <col min="15365" max="15575" width="9.140625" style="96"/>
    <col min="15576" max="15576" width="45" style="96" customWidth="1"/>
    <col min="15577" max="15577" width="7.7109375" style="96" bestFit="1" customWidth="1"/>
    <col min="15578" max="15617" width="13.28515625" style="96" customWidth="1"/>
    <col min="15618" max="15618" width="10.85546875" style="96" bestFit="1" customWidth="1"/>
    <col min="15619" max="15619" width="12.7109375" style="96" bestFit="1" customWidth="1"/>
    <col min="15620" max="15620" width="13" style="96" customWidth="1"/>
    <col min="15621" max="15831" width="9.140625" style="96"/>
    <col min="15832" max="15832" width="45" style="96" customWidth="1"/>
    <col min="15833" max="15833" width="7.7109375" style="96" bestFit="1" customWidth="1"/>
    <col min="15834" max="15873" width="13.28515625" style="96" customWidth="1"/>
    <col min="15874" max="15874" width="10.85546875" style="96" bestFit="1" customWidth="1"/>
    <col min="15875" max="15875" width="12.7109375" style="96" bestFit="1" customWidth="1"/>
    <col min="15876" max="15876" width="13" style="96" customWidth="1"/>
    <col min="15877" max="16087" width="9.140625" style="96"/>
    <col min="16088" max="16088" width="45" style="96" customWidth="1"/>
    <col min="16089" max="16089" width="7.7109375" style="96" bestFit="1" customWidth="1"/>
    <col min="16090" max="16129" width="13.28515625" style="96" customWidth="1"/>
    <col min="16130" max="16130" width="10.85546875" style="96" bestFit="1" customWidth="1"/>
    <col min="16131" max="16131" width="12.7109375" style="96" bestFit="1" customWidth="1"/>
    <col min="16132" max="16132" width="13" style="96" customWidth="1"/>
    <col min="16133" max="16384" width="9.140625" style="96"/>
  </cols>
  <sheetData>
    <row r="1" spans="1:4" x14ac:dyDescent="0.25">
      <c r="A1" s="94"/>
    </row>
    <row r="3" spans="1:4" ht="15.75" x14ac:dyDescent="0.25">
      <c r="A3" s="97"/>
    </row>
    <row r="4" spans="1:4" ht="15.75" x14ac:dyDescent="0.25">
      <c r="A4" s="97"/>
    </row>
    <row r="5" spans="1:4" x14ac:dyDescent="0.25">
      <c r="C5" s="162" t="s">
        <v>339</v>
      </c>
      <c r="D5" s="162"/>
    </row>
    <row r="6" spans="1:4" s="99" customFormat="1" ht="44.25" customHeight="1" x14ac:dyDescent="0.25">
      <c r="A6" s="98" t="s">
        <v>340</v>
      </c>
      <c r="B6" s="98" t="s">
        <v>341</v>
      </c>
      <c r="C6" s="98" t="s">
        <v>342</v>
      </c>
      <c r="D6" s="98" t="s">
        <v>343</v>
      </c>
    </row>
    <row r="7" spans="1:4" x14ac:dyDescent="0.25">
      <c r="A7" s="74" t="s">
        <v>344</v>
      </c>
      <c r="B7" s="39"/>
      <c r="C7" s="39"/>
      <c r="D7" s="39">
        <v>22705.817879999999</v>
      </c>
    </row>
    <row r="8" spans="1:4" x14ac:dyDescent="0.25">
      <c r="A8" s="74" t="s">
        <v>345</v>
      </c>
      <c r="B8" s="39"/>
      <c r="C8" s="39"/>
      <c r="D8" s="39">
        <v>10369.00935</v>
      </c>
    </row>
    <row r="9" spans="1:4" ht="14.1" customHeight="1" x14ac:dyDescent="0.25">
      <c r="A9" s="74" t="s">
        <v>346</v>
      </c>
      <c r="B9" s="39">
        <v>0</v>
      </c>
      <c r="C9" s="39">
        <v>6229.9521399999994</v>
      </c>
      <c r="D9" s="39">
        <v>7426.1967100000011</v>
      </c>
    </row>
    <row r="10" spans="1:4" x14ac:dyDescent="0.25">
      <c r="A10" s="74" t="s">
        <v>347</v>
      </c>
      <c r="B10" s="39">
        <v>65666.27205</v>
      </c>
      <c r="C10" s="39">
        <v>0</v>
      </c>
      <c r="D10" s="39">
        <v>0</v>
      </c>
    </row>
    <row r="11" spans="1:4" ht="14.1" customHeight="1" x14ac:dyDescent="0.25">
      <c r="A11" s="74" t="s">
        <v>348</v>
      </c>
      <c r="B11" s="39">
        <v>324574.91009999998</v>
      </c>
      <c r="C11" s="39">
        <v>0</v>
      </c>
      <c r="D11" s="39">
        <v>0</v>
      </c>
    </row>
    <row r="12" spans="1:4" ht="14.1" customHeight="1" x14ac:dyDescent="0.25">
      <c r="A12" s="74" t="s">
        <v>349</v>
      </c>
      <c r="B12" s="39">
        <v>0</v>
      </c>
      <c r="C12" s="39">
        <v>0</v>
      </c>
      <c r="D12" s="39">
        <v>12413.908870000005</v>
      </c>
    </row>
    <row r="13" spans="1:4" s="101" customFormat="1" ht="14.1" customHeight="1" x14ac:dyDescent="0.25">
      <c r="A13" s="100" t="s">
        <v>350</v>
      </c>
      <c r="B13" s="39">
        <f>SUM(B7:B12)</f>
        <v>390241.18215000001</v>
      </c>
      <c r="C13" s="39">
        <f t="shared" ref="C13:D13" si="0">SUM(C7:C12)</f>
        <v>6229.9521399999994</v>
      </c>
      <c r="D13" s="39">
        <f t="shared" si="0"/>
        <v>52914.932810000006</v>
      </c>
    </row>
    <row r="14" spans="1:4" s="101" customFormat="1" ht="16.5" customHeight="1" x14ac:dyDescent="0.25">
      <c r="A14" s="102"/>
      <c r="B14" s="103"/>
      <c r="C14" s="103"/>
      <c r="D14" s="103"/>
    </row>
    <row r="15" spans="1:4" s="101" customFormat="1" ht="16.5" customHeight="1" x14ac:dyDescent="0.25">
      <c r="A15" s="104"/>
      <c r="B15" s="103"/>
      <c r="C15" s="103"/>
      <c r="D15" s="103"/>
    </row>
    <row r="16" spans="1:4" s="101" customFormat="1" x14ac:dyDescent="0.25">
      <c r="B16" s="103"/>
      <c r="C16" s="103"/>
      <c r="D16" s="103"/>
    </row>
    <row r="17" spans="1:4" s="105" customFormat="1" ht="40.5" customHeight="1" x14ac:dyDescent="0.25">
      <c r="A17" s="98" t="s">
        <v>351</v>
      </c>
      <c r="B17" s="98" t="s">
        <v>341</v>
      </c>
      <c r="C17" s="98" t="s">
        <v>342</v>
      </c>
      <c r="D17" s="98" t="s">
        <v>343</v>
      </c>
    </row>
    <row r="18" spans="1:4" x14ac:dyDescent="0.25">
      <c r="A18" s="106" t="s">
        <v>352</v>
      </c>
      <c r="B18" s="107">
        <v>204217.72214364749</v>
      </c>
      <c r="C18" s="107">
        <v>0</v>
      </c>
      <c r="D18" s="107">
        <v>71832.440760000027</v>
      </c>
    </row>
    <row r="19" spans="1:4" ht="14.1" customHeight="1" x14ac:dyDescent="0.25">
      <c r="A19" s="106" t="s">
        <v>353</v>
      </c>
      <c r="B19" s="107">
        <v>0</v>
      </c>
      <c r="C19" s="107">
        <v>201.25878999999995</v>
      </c>
      <c r="D19" s="107">
        <v>34.328779999999995</v>
      </c>
    </row>
    <row r="20" spans="1:4" ht="14.1" customHeight="1" x14ac:dyDescent="0.25">
      <c r="A20" s="106" t="s">
        <v>354</v>
      </c>
      <c r="B20" s="107">
        <v>17567.335760000002</v>
      </c>
      <c r="C20" s="107">
        <v>0</v>
      </c>
      <c r="D20" s="107">
        <v>0</v>
      </c>
    </row>
    <row r="21" spans="1:4" ht="14.1" customHeight="1" x14ac:dyDescent="0.25">
      <c r="A21" s="106" t="s">
        <v>355</v>
      </c>
      <c r="B21" s="107">
        <v>63955.886159999987</v>
      </c>
      <c r="C21" s="107">
        <v>34425.013310000002</v>
      </c>
      <c r="D21" s="107">
        <v>0</v>
      </c>
    </row>
    <row r="22" spans="1:4" x14ac:dyDescent="0.25">
      <c r="A22" s="106" t="s">
        <v>356</v>
      </c>
      <c r="B22" s="107">
        <v>20067.835999999996</v>
      </c>
      <c r="C22" s="107">
        <v>19630</v>
      </c>
      <c r="D22" s="107">
        <v>0</v>
      </c>
    </row>
    <row r="23" spans="1:4" ht="14.1" customHeight="1" x14ac:dyDescent="0.25">
      <c r="A23" s="106" t="s">
        <v>357</v>
      </c>
      <c r="B23" s="107">
        <v>0</v>
      </c>
      <c r="C23" s="107">
        <v>0</v>
      </c>
      <c r="D23" s="107">
        <v>11743.547559999997</v>
      </c>
    </row>
    <row r="24" spans="1:4" s="101" customFormat="1" ht="14.1" customHeight="1" x14ac:dyDescent="0.25">
      <c r="A24" s="108" t="s">
        <v>358</v>
      </c>
      <c r="B24" s="107">
        <f>SUM(B18:B23)</f>
        <v>305808.78006364749</v>
      </c>
      <c r="C24" s="107">
        <f t="shared" ref="C24:D24" si="1">SUM(C18:C23)</f>
        <v>54256.272100000002</v>
      </c>
      <c r="D24" s="107">
        <f t="shared" si="1"/>
        <v>83610.317100000015</v>
      </c>
    </row>
    <row r="25" spans="1:4" s="101" customFormat="1" x14ac:dyDescent="0.25">
      <c r="A25" s="109" t="s">
        <v>359</v>
      </c>
      <c r="B25" s="110">
        <f>B13-B24</f>
        <v>84432.402086352522</v>
      </c>
      <c r="C25" s="110">
        <f t="shared" ref="C25:D25" si="2">C13-C24</f>
        <v>-48026.319960000001</v>
      </c>
      <c r="D25" s="110">
        <f t="shared" si="2"/>
        <v>-30695.384290000009</v>
      </c>
    </row>
    <row r="26" spans="1:4" s="101" customFormat="1" ht="18" customHeight="1" x14ac:dyDescent="0.25">
      <c r="A26" s="102"/>
      <c r="B26" s="111"/>
      <c r="C26" s="111"/>
      <c r="D26" s="111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8"/>
  <sheetViews>
    <sheetView showGridLines="0" zoomScaleNormal="100" zoomScaleSheetLayoutView="100" workbookViewId="0">
      <selection activeCell="C108" sqref="C108"/>
    </sheetView>
  </sheetViews>
  <sheetFormatPr defaultColWidth="8.85546875" defaultRowHeight="12.75" x14ac:dyDescent="0.2"/>
  <cols>
    <col min="1" max="1" width="45.85546875" style="22" customWidth="1"/>
    <col min="2" max="2" width="5.140625" style="31" customWidth="1"/>
    <col min="3" max="4" width="18.42578125" style="22" customWidth="1"/>
    <col min="5" max="16384" width="8.85546875" style="22"/>
  </cols>
  <sheetData>
    <row r="1" spans="1:4" ht="53.25" customHeight="1" x14ac:dyDescent="0.25">
      <c r="A1" s="128"/>
      <c r="B1" s="128"/>
      <c r="C1" s="129"/>
      <c r="D1" s="129"/>
    </row>
    <row r="2" spans="1:4" ht="15.75" x14ac:dyDescent="0.2">
      <c r="A2" s="130" t="s">
        <v>206</v>
      </c>
      <c r="B2" s="130"/>
      <c r="C2" s="131"/>
      <c r="D2" s="131"/>
    </row>
    <row r="3" spans="1:4" x14ac:dyDescent="0.2">
      <c r="A3" s="120" t="s">
        <v>2</v>
      </c>
      <c r="B3" s="120"/>
      <c r="C3" s="121"/>
      <c r="D3" s="121"/>
    </row>
    <row r="4" spans="1:4" ht="51" x14ac:dyDescent="0.2">
      <c r="A4" s="116" t="s">
        <v>207</v>
      </c>
      <c r="B4" s="132"/>
      <c r="C4" s="23" t="s">
        <v>208</v>
      </c>
      <c r="D4" s="23" t="s">
        <v>209</v>
      </c>
    </row>
    <row r="5" spans="1:4" x14ac:dyDescent="0.2">
      <c r="A5" s="118">
        <v>1</v>
      </c>
      <c r="B5" s="133"/>
      <c r="C5" s="24">
        <v>2</v>
      </c>
      <c r="D5" s="24">
        <v>3</v>
      </c>
    </row>
    <row r="6" spans="1:4" x14ac:dyDescent="0.2">
      <c r="A6" s="25" t="s">
        <v>210</v>
      </c>
      <c r="B6" s="26">
        <v>1</v>
      </c>
      <c r="C6" s="27">
        <v>27100.542770000025</v>
      </c>
      <c r="D6" s="27">
        <v>42813.095219999974</v>
      </c>
    </row>
    <row r="7" spans="1:4" x14ac:dyDescent="0.2">
      <c r="A7" s="25" t="s">
        <v>211</v>
      </c>
      <c r="B7" s="26">
        <v>2</v>
      </c>
      <c r="C7" s="27">
        <v>16439.619370000008</v>
      </c>
      <c r="D7" s="27">
        <v>24532.592200000003</v>
      </c>
    </row>
    <row r="8" spans="1:4" x14ac:dyDescent="0.2">
      <c r="A8" s="25" t="s">
        <v>212</v>
      </c>
      <c r="B8" s="26">
        <v>3</v>
      </c>
      <c r="C8" s="27">
        <v>10660.923400000018</v>
      </c>
      <c r="D8" s="27">
        <v>18280.503019999971</v>
      </c>
    </row>
    <row r="9" spans="1:4" x14ac:dyDescent="0.2">
      <c r="A9" s="25" t="s">
        <v>213</v>
      </c>
      <c r="B9" s="26">
        <v>4</v>
      </c>
      <c r="C9" s="27">
        <v>8342.7701800000032</v>
      </c>
      <c r="D9" s="27">
        <v>11100.581260000001</v>
      </c>
    </row>
    <row r="10" spans="1:4" x14ac:dyDescent="0.2">
      <c r="A10" s="25" t="s">
        <v>214</v>
      </c>
      <c r="B10" s="26">
        <v>5</v>
      </c>
      <c r="C10" s="27">
        <v>14658.752169999996</v>
      </c>
      <c r="D10" s="27">
        <v>21789.533219999998</v>
      </c>
    </row>
    <row r="11" spans="1:4" ht="25.5" x14ac:dyDescent="0.2">
      <c r="A11" s="25" t="s">
        <v>215</v>
      </c>
      <c r="B11" s="26">
        <v>6</v>
      </c>
      <c r="C11" s="27">
        <v>4344.9414100000249</v>
      </c>
      <c r="D11" s="27">
        <v>7591.5510599999761</v>
      </c>
    </row>
    <row r="12" spans="1:4" ht="25.5" x14ac:dyDescent="0.2">
      <c r="A12" s="25" t="s">
        <v>216</v>
      </c>
      <c r="B12" s="26">
        <v>7</v>
      </c>
      <c r="C12" s="28">
        <v>6706.1948600000078</v>
      </c>
      <c r="D12" s="28">
        <v>7182.7085000000043</v>
      </c>
    </row>
    <row r="13" spans="1:4" ht="38.25" x14ac:dyDescent="0.2">
      <c r="A13" s="25" t="s">
        <v>217</v>
      </c>
      <c r="B13" s="26">
        <v>8</v>
      </c>
      <c r="C13" s="27">
        <v>-2361.2534499999829</v>
      </c>
      <c r="D13" s="27">
        <v>408.84255999997185</v>
      </c>
    </row>
    <row r="14" spans="1:4" ht="25.5" x14ac:dyDescent="0.2">
      <c r="A14" s="9" t="s">
        <v>218</v>
      </c>
      <c r="B14" s="26">
        <v>9</v>
      </c>
      <c r="C14" s="27">
        <v>0</v>
      </c>
      <c r="D14" s="27">
        <v>0</v>
      </c>
    </row>
    <row r="15" spans="1:4" ht="25.5" x14ac:dyDescent="0.2">
      <c r="A15" s="25" t="s">
        <v>219</v>
      </c>
      <c r="B15" s="26">
        <v>10</v>
      </c>
      <c r="C15" s="27">
        <v>-2361.2534499999829</v>
      </c>
      <c r="D15" s="27">
        <v>408.84255999997185</v>
      </c>
    </row>
    <row r="16" spans="1:4" x14ac:dyDescent="0.2">
      <c r="A16" s="25" t="s">
        <v>220</v>
      </c>
      <c r="B16" s="26">
        <v>11</v>
      </c>
      <c r="C16" s="28"/>
      <c r="D16" s="28"/>
    </row>
    <row r="17" spans="1:4" ht="25.5" x14ac:dyDescent="0.2">
      <c r="A17" s="25" t="s">
        <v>221</v>
      </c>
      <c r="B17" s="26">
        <v>12</v>
      </c>
      <c r="C17" s="27">
        <v>-2361.2534499999829</v>
      </c>
      <c r="D17" s="27">
        <v>408.84255999997185</v>
      </c>
    </row>
    <row r="18" spans="1:4" x14ac:dyDescent="0.2">
      <c r="A18" s="29"/>
      <c r="B18" s="30"/>
    </row>
  </sheetData>
  <mergeCells count="5">
    <mergeCell ref="A1:D1"/>
    <mergeCell ref="A2:D2"/>
    <mergeCell ref="A3:D3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3"/>
  <sheetViews>
    <sheetView showGridLines="0" zoomScaleNormal="100" workbookViewId="0">
      <selection activeCell="G8" sqref="G8"/>
    </sheetView>
  </sheetViews>
  <sheetFormatPr defaultColWidth="15.140625" defaultRowHeight="12.75" x14ac:dyDescent="0.2"/>
  <cols>
    <col min="1" max="1" width="46.42578125" style="32" customWidth="1"/>
    <col min="2" max="2" width="8" style="33" bestFit="1" customWidth="1"/>
    <col min="3" max="3" width="15.140625" style="32" bestFit="1" customWidth="1"/>
    <col min="4" max="5" width="15.140625" style="32" customWidth="1"/>
    <col min="6" max="6" width="14" style="32" customWidth="1"/>
    <col min="7" max="7" width="13.7109375" style="32" customWidth="1"/>
    <col min="8" max="250" width="8.85546875" style="32" customWidth="1"/>
    <col min="251" max="251" width="46.42578125" style="32" customWidth="1"/>
    <col min="252" max="252" width="8" style="32" bestFit="1" customWidth="1"/>
    <col min="253" max="253" width="15.140625" style="32" bestFit="1" customWidth="1"/>
    <col min="254" max="254" width="19.85546875" style="32" customWidth="1"/>
    <col min="255" max="16384" width="15.140625" style="32"/>
  </cols>
  <sheetData>
    <row r="1" spans="1:8" ht="17.25" x14ac:dyDescent="0.3">
      <c r="E1" s="34"/>
    </row>
    <row r="2" spans="1:8" ht="24" customHeight="1" x14ac:dyDescent="0.25">
      <c r="A2" s="134" t="s">
        <v>222</v>
      </c>
      <c r="B2" s="134"/>
      <c r="C2" s="134"/>
      <c r="D2" s="134"/>
      <c r="E2" s="134"/>
    </row>
    <row r="3" spans="1:8" ht="24" customHeight="1" x14ac:dyDescent="0.25">
      <c r="A3" s="135" t="s">
        <v>223</v>
      </c>
      <c r="B3" s="135"/>
      <c r="C3" s="135"/>
      <c r="D3" s="135"/>
      <c r="E3" s="135"/>
    </row>
    <row r="4" spans="1:8" ht="24" customHeight="1" x14ac:dyDescent="0.2">
      <c r="A4" s="136" t="s">
        <v>224</v>
      </c>
      <c r="B4" s="136"/>
      <c r="C4" s="136"/>
      <c r="D4" s="136"/>
      <c r="E4" s="136"/>
    </row>
    <row r="5" spans="1:8" ht="53.25" customHeight="1" x14ac:dyDescent="0.2">
      <c r="A5" s="137" t="s">
        <v>225</v>
      </c>
      <c r="B5" s="137"/>
      <c r="C5" s="35" t="s">
        <v>226</v>
      </c>
      <c r="D5" s="35" t="s">
        <v>227</v>
      </c>
      <c r="E5" s="35" t="s">
        <v>228</v>
      </c>
      <c r="F5" s="35" t="s">
        <v>229</v>
      </c>
      <c r="G5" s="35" t="s">
        <v>230</v>
      </c>
      <c r="H5" s="36"/>
    </row>
    <row r="6" spans="1:8" ht="24.75" customHeight="1" x14ac:dyDescent="0.2">
      <c r="A6" s="37" t="s">
        <v>231</v>
      </c>
      <c r="B6" s="38" t="s">
        <v>7</v>
      </c>
      <c r="C6" s="39">
        <v>53729.776529999996</v>
      </c>
      <c r="D6" s="39">
        <v>801.42544159999989</v>
      </c>
      <c r="E6" s="39">
        <v>0</v>
      </c>
      <c r="F6" s="40">
        <f>IFERROR(D6/C6,0)</f>
        <v>1.4915852872615697E-2</v>
      </c>
      <c r="G6" s="40">
        <f>IFERROR(E6/C6,)</f>
        <v>0</v>
      </c>
      <c r="H6" s="36"/>
    </row>
    <row r="7" spans="1:8" ht="24.75" customHeight="1" x14ac:dyDescent="0.2">
      <c r="A7" s="37" t="s">
        <v>232</v>
      </c>
      <c r="B7" s="38" t="s">
        <v>17</v>
      </c>
      <c r="C7" s="39">
        <v>376162.94640999992</v>
      </c>
      <c r="D7" s="39">
        <v>6640.2051429999992</v>
      </c>
      <c r="E7" s="39">
        <v>29518.301998999999</v>
      </c>
      <c r="F7" s="40">
        <f t="shared" ref="F7:F12" si="0">IFERROR(D7/C7,0)</f>
        <v>1.7652470043560558E-2</v>
      </c>
      <c r="G7" s="40">
        <f t="shared" ref="G7:G12" si="1">IFERROR(E7/C7,)</f>
        <v>7.8472115025456118E-2</v>
      </c>
      <c r="H7" s="36"/>
    </row>
    <row r="8" spans="1:8" x14ac:dyDescent="0.2">
      <c r="A8" s="37" t="s">
        <v>233</v>
      </c>
      <c r="B8" s="38" t="s">
        <v>23</v>
      </c>
      <c r="C8" s="39">
        <v>10079.53664</v>
      </c>
      <c r="D8" s="39">
        <v>0</v>
      </c>
      <c r="E8" s="39">
        <v>0</v>
      </c>
      <c r="F8" s="40">
        <f t="shared" si="0"/>
        <v>0</v>
      </c>
      <c r="G8" s="40">
        <f>IFERROR(E8/C8,)</f>
        <v>0</v>
      </c>
      <c r="H8" s="36"/>
    </row>
    <row r="9" spans="1:8" x14ac:dyDescent="0.2">
      <c r="A9" s="37" t="s">
        <v>234</v>
      </c>
      <c r="B9" s="38" t="s">
        <v>33</v>
      </c>
      <c r="C9" s="39">
        <v>1800</v>
      </c>
      <c r="D9" s="39">
        <v>0</v>
      </c>
      <c r="E9" s="39">
        <v>0</v>
      </c>
      <c r="F9" s="40">
        <f t="shared" si="0"/>
        <v>0</v>
      </c>
      <c r="G9" s="40">
        <f t="shared" si="1"/>
        <v>0</v>
      </c>
      <c r="H9" s="36"/>
    </row>
    <row r="10" spans="1:8" x14ac:dyDescent="0.2">
      <c r="A10" s="37" t="s">
        <v>235</v>
      </c>
      <c r="B10" s="38" t="s">
        <v>39</v>
      </c>
      <c r="C10" s="39">
        <v>12413.908870000003</v>
      </c>
      <c r="D10" s="39">
        <v>0</v>
      </c>
      <c r="E10" s="39">
        <v>449.85735</v>
      </c>
      <c r="F10" s="40">
        <f t="shared" si="0"/>
        <v>0</v>
      </c>
      <c r="G10" s="40">
        <f t="shared" si="1"/>
        <v>3.6238170805905058E-2</v>
      </c>
      <c r="H10" s="36"/>
    </row>
    <row r="11" spans="1:8" x14ac:dyDescent="0.2">
      <c r="A11" s="37" t="s">
        <v>236</v>
      </c>
      <c r="B11" s="38" t="s">
        <v>49</v>
      </c>
      <c r="C11" s="39">
        <v>454186.16844999982</v>
      </c>
      <c r="D11" s="39">
        <v>7441.6305845999996</v>
      </c>
      <c r="E11" s="39">
        <v>29968.159348999998</v>
      </c>
      <c r="F11" s="40">
        <f t="shared" si="0"/>
        <v>1.6384538106908972E-2</v>
      </c>
      <c r="G11" s="40">
        <f t="shared" si="1"/>
        <v>6.5982104763939134E-2</v>
      </c>
      <c r="H11" s="36"/>
    </row>
    <row r="12" spans="1:8" x14ac:dyDescent="0.2">
      <c r="A12" s="37" t="s">
        <v>237</v>
      </c>
      <c r="B12" s="38" t="s">
        <v>51</v>
      </c>
      <c r="C12" s="39">
        <v>44351.421420000006</v>
      </c>
      <c r="D12" s="39">
        <v>269.19741679999998</v>
      </c>
      <c r="E12" s="39">
        <v>0</v>
      </c>
      <c r="F12" s="40">
        <f t="shared" si="0"/>
        <v>6.0696457561246735E-3</v>
      </c>
      <c r="G12" s="40">
        <f t="shared" si="1"/>
        <v>0</v>
      </c>
      <c r="H12" s="36"/>
    </row>
    <row r="13" spans="1:8" x14ac:dyDescent="0.2">
      <c r="A13" s="36"/>
      <c r="B13" s="41"/>
      <c r="C13" s="36"/>
      <c r="D13" s="36"/>
      <c r="E13" s="36"/>
      <c r="F13" s="36"/>
      <c r="G13" s="36"/>
      <c r="H13" s="36"/>
    </row>
  </sheetData>
  <mergeCells count="4">
    <mergeCell ref="A2:E2"/>
    <mergeCell ref="A3:E3"/>
    <mergeCell ref="A4:E4"/>
    <mergeCell ref="A5:B5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37"/>
  <sheetViews>
    <sheetView showGridLines="0" zoomScaleNormal="100" zoomScaleSheetLayoutView="90" workbookViewId="0">
      <selection activeCell="C108" sqref="C108"/>
    </sheetView>
  </sheetViews>
  <sheetFormatPr defaultColWidth="8.85546875" defaultRowHeight="12.75" x14ac:dyDescent="0.2"/>
  <cols>
    <col min="1" max="1" width="50.140625" style="22" customWidth="1"/>
    <col min="2" max="2" width="6.42578125" style="31" customWidth="1"/>
    <col min="3" max="4" width="21.42578125" style="22" customWidth="1"/>
    <col min="5" max="16384" width="8.85546875" style="22"/>
  </cols>
  <sheetData>
    <row r="1" spans="1:4" ht="15" x14ac:dyDescent="0.25">
      <c r="A1" s="122"/>
      <c r="B1" s="122"/>
      <c r="C1" s="123"/>
    </row>
    <row r="2" spans="1:4" ht="15.75" x14ac:dyDescent="0.2">
      <c r="A2" s="142" t="s">
        <v>238</v>
      </c>
      <c r="B2" s="142"/>
      <c r="C2" s="143"/>
    </row>
    <row r="3" spans="1:4" ht="15" x14ac:dyDescent="0.25">
      <c r="A3" s="116" t="s">
        <v>239</v>
      </c>
      <c r="B3" s="117"/>
      <c r="C3" s="42" t="s">
        <v>240</v>
      </c>
    </row>
    <row r="4" spans="1:4" ht="15" x14ac:dyDescent="0.25">
      <c r="A4" s="118">
        <v>1</v>
      </c>
      <c r="B4" s="119"/>
      <c r="C4" s="43">
        <v>2</v>
      </c>
    </row>
    <row r="5" spans="1:4" ht="25.5" x14ac:dyDescent="0.2">
      <c r="A5" s="44" t="s">
        <v>241</v>
      </c>
      <c r="B5" s="45" t="s">
        <v>7</v>
      </c>
      <c r="C5" s="46">
        <v>50640.523020000001</v>
      </c>
    </row>
    <row r="6" spans="1:4" x14ac:dyDescent="0.2">
      <c r="A6" s="19" t="s">
        <v>242</v>
      </c>
      <c r="B6" s="47" t="s">
        <v>9</v>
      </c>
      <c r="C6" s="48">
        <v>56565.120000000003</v>
      </c>
    </row>
    <row r="7" spans="1:4" x14ac:dyDescent="0.2">
      <c r="A7" s="19" t="s">
        <v>243</v>
      </c>
      <c r="B7" s="47" t="s">
        <v>11</v>
      </c>
      <c r="C7" s="48"/>
    </row>
    <row r="8" spans="1:4" x14ac:dyDescent="0.2">
      <c r="A8" s="19" t="s">
        <v>244</v>
      </c>
      <c r="B8" s="47" t="s">
        <v>13</v>
      </c>
      <c r="C8" s="48">
        <v>483.77004999999917</v>
      </c>
    </row>
    <row r="9" spans="1:4" x14ac:dyDescent="0.2">
      <c r="A9" s="19" t="s">
        <v>245</v>
      </c>
      <c r="B9" s="47" t="s">
        <v>15</v>
      </c>
      <c r="C9" s="46">
        <v>-6408.3670300000003</v>
      </c>
    </row>
    <row r="10" spans="1:4" x14ac:dyDescent="0.2">
      <c r="A10" s="19" t="s">
        <v>246</v>
      </c>
      <c r="B10" s="47" t="s">
        <v>247</v>
      </c>
      <c r="C10" s="46">
        <v>0</v>
      </c>
    </row>
    <row r="11" spans="1:4" x14ac:dyDescent="0.2">
      <c r="A11" s="19" t="s">
        <v>248</v>
      </c>
      <c r="B11" s="47" t="s">
        <v>249</v>
      </c>
      <c r="C11" s="46">
        <v>-6408.3670300000003</v>
      </c>
    </row>
    <row r="12" spans="1:4" x14ac:dyDescent="0.2">
      <c r="A12" s="19" t="s">
        <v>250</v>
      </c>
      <c r="B12" s="47" t="s">
        <v>251</v>
      </c>
      <c r="C12" s="46">
        <v>0</v>
      </c>
    </row>
    <row r="13" spans="1:4" x14ac:dyDescent="0.2">
      <c r="A13" s="44" t="s">
        <v>252</v>
      </c>
      <c r="B13" s="45" t="s">
        <v>17</v>
      </c>
      <c r="C13" s="46">
        <v>3806.0068299999994</v>
      </c>
    </row>
    <row r="14" spans="1:4" x14ac:dyDescent="0.2">
      <c r="A14" s="19" t="s">
        <v>253</v>
      </c>
      <c r="B14" s="47" t="s">
        <v>19</v>
      </c>
      <c r="C14" s="46">
        <v>1698.1128299999998</v>
      </c>
    </row>
    <row r="15" spans="1:4" x14ac:dyDescent="0.2">
      <c r="A15" s="49" t="s">
        <v>254</v>
      </c>
      <c r="B15" s="50" t="s">
        <v>21</v>
      </c>
      <c r="C15" s="48">
        <v>2107.8939999999998</v>
      </c>
      <c r="D15" s="51"/>
    </row>
    <row r="16" spans="1:4" x14ac:dyDescent="0.2">
      <c r="A16" s="52" t="s">
        <v>255</v>
      </c>
      <c r="B16" s="26" t="s">
        <v>23</v>
      </c>
      <c r="C16" s="46">
        <v>46834.516190000002</v>
      </c>
      <c r="D16" s="53"/>
    </row>
    <row r="17" spans="1:4" ht="25.5" x14ac:dyDescent="0.2">
      <c r="A17" s="52" t="s">
        <v>256</v>
      </c>
      <c r="B17" s="26" t="s">
        <v>33</v>
      </c>
      <c r="C17" s="46">
        <v>11307.631047212471</v>
      </c>
    </row>
    <row r="18" spans="1:4" x14ac:dyDescent="0.2">
      <c r="A18" s="49" t="s">
        <v>257</v>
      </c>
      <c r="B18" s="50" t="s">
        <v>35</v>
      </c>
      <c r="C18" s="46">
        <v>408.84255999997185</v>
      </c>
      <c r="D18" s="54"/>
    </row>
    <row r="19" spans="1:4" ht="25.5" x14ac:dyDescent="0.2">
      <c r="A19" s="19" t="s">
        <v>258</v>
      </c>
      <c r="B19" s="47" t="s">
        <v>37</v>
      </c>
      <c r="C19" s="46">
        <v>5591.1505672124986</v>
      </c>
    </row>
    <row r="20" spans="1:4" x14ac:dyDescent="0.2">
      <c r="A20" s="19" t="s">
        <v>259</v>
      </c>
      <c r="B20" s="47" t="s">
        <v>260</v>
      </c>
      <c r="C20" s="48">
        <v>5307.6379200000001</v>
      </c>
    </row>
    <row r="21" spans="1:4" x14ac:dyDescent="0.2">
      <c r="A21" s="44" t="s">
        <v>261</v>
      </c>
      <c r="B21" s="45" t="s">
        <v>39</v>
      </c>
      <c r="C21" s="46">
        <v>58142.14723721247</v>
      </c>
    </row>
    <row r="22" spans="1:4" x14ac:dyDescent="0.2">
      <c r="A22" s="55" t="s">
        <v>262</v>
      </c>
      <c r="B22" s="56" t="s">
        <v>49</v>
      </c>
      <c r="C22" s="46">
        <v>400</v>
      </c>
    </row>
    <row r="23" spans="1:4" ht="51" x14ac:dyDescent="0.2">
      <c r="A23" s="57" t="s">
        <v>263</v>
      </c>
      <c r="B23" s="58" t="s">
        <v>264</v>
      </c>
      <c r="C23" s="48">
        <v>400</v>
      </c>
    </row>
    <row r="24" spans="1:4" x14ac:dyDescent="0.2">
      <c r="A24" s="59" t="s">
        <v>265</v>
      </c>
      <c r="B24" s="60" t="s">
        <v>266</v>
      </c>
      <c r="C24" s="48"/>
    </row>
    <row r="25" spans="1:4" x14ac:dyDescent="0.2">
      <c r="A25" s="44" t="s">
        <v>267</v>
      </c>
      <c r="B25" s="45" t="s">
        <v>51</v>
      </c>
      <c r="C25" s="46">
        <v>57742.14723721247</v>
      </c>
    </row>
    <row r="26" spans="1:4" ht="25.5" x14ac:dyDescent="0.2">
      <c r="A26" s="52" t="s">
        <v>268</v>
      </c>
      <c r="B26" s="26" t="s">
        <v>53</v>
      </c>
      <c r="C26" s="46">
        <v>447292.04537699983</v>
      </c>
    </row>
    <row r="27" spans="1:4" x14ac:dyDescent="0.2">
      <c r="A27" s="61"/>
      <c r="B27" s="62"/>
      <c r="C27" s="63"/>
      <c r="D27" s="64" t="s">
        <v>269</v>
      </c>
    </row>
    <row r="28" spans="1:4" ht="15" x14ac:dyDescent="0.25">
      <c r="A28" s="144"/>
      <c r="B28" s="145"/>
      <c r="C28" s="23" t="s">
        <v>270</v>
      </c>
      <c r="D28" s="23" t="s">
        <v>271</v>
      </c>
    </row>
    <row r="29" spans="1:4" ht="15" x14ac:dyDescent="0.25">
      <c r="A29" s="146">
        <v>1</v>
      </c>
      <c r="B29" s="147"/>
      <c r="C29" s="24">
        <v>2</v>
      </c>
      <c r="D29" s="24">
        <v>3</v>
      </c>
    </row>
    <row r="30" spans="1:4" x14ac:dyDescent="0.2">
      <c r="A30" s="52" t="s">
        <v>272</v>
      </c>
      <c r="B30" s="26" t="s">
        <v>63</v>
      </c>
      <c r="C30" s="65">
        <v>6</v>
      </c>
      <c r="D30" s="46">
        <v>10.470679430600104</v>
      </c>
    </row>
    <row r="31" spans="1:4" x14ac:dyDescent="0.2">
      <c r="A31" s="52" t="s">
        <v>273</v>
      </c>
      <c r="B31" s="26" t="s">
        <v>69</v>
      </c>
      <c r="C31" s="65">
        <v>12</v>
      </c>
      <c r="D31" s="46">
        <v>12.909272103988467</v>
      </c>
    </row>
    <row r="32" spans="1:4" ht="15.75" x14ac:dyDescent="0.25">
      <c r="A32" s="138" t="s">
        <v>274</v>
      </c>
      <c r="B32" s="138"/>
      <c r="C32" s="139"/>
      <c r="D32" s="139"/>
    </row>
    <row r="33" spans="1:4" x14ac:dyDescent="0.2">
      <c r="A33" s="120" t="s">
        <v>269</v>
      </c>
      <c r="B33" s="120"/>
      <c r="C33" s="120"/>
      <c r="D33" s="120"/>
    </row>
    <row r="34" spans="1:4" ht="15" x14ac:dyDescent="0.25">
      <c r="A34" s="140"/>
      <c r="B34" s="141"/>
      <c r="C34" s="42" t="s">
        <v>270</v>
      </c>
      <c r="D34" s="42" t="s">
        <v>271</v>
      </c>
    </row>
    <row r="35" spans="1:4" ht="15" x14ac:dyDescent="0.25">
      <c r="A35" s="118">
        <v>1</v>
      </c>
      <c r="B35" s="119"/>
      <c r="C35" s="43">
        <v>2</v>
      </c>
      <c r="D35" s="43">
        <v>3</v>
      </c>
    </row>
    <row r="36" spans="1:4" ht="25.5" x14ac:dyDescent="0.2">
      <c r="A36" s="44" t="s">
        <v>275</v>
      </c>
      <c r="B36" s="45" t="s">
        <v>109</v>
      </c>
      <c r="C36" s="66">
        <v>8</v>
      </c>
      <c r="D36" s="67">
        <v>8.7295024089100064</v>
      </c>
    </row>
    <row r="37" spans="1:4" x14ac:dyDescent="0.2">
      <c r="A37" s="68"/>
    </row>
  </sheetData>
  <mergeCells count="10">
    <mergeCell ref="A32:D32"/>
    <mergeCell ref="A33:D33"/>
    <mergeCell ref="A34:B34"/>
    <mergeCell ref="A35:B35"/>
    <mergeCell ref="A1:C1"/>
    <mergeCell ref="A2:C2"/>
    <mergeCell ref="A3:B3"/>
    <mergeCell ref="A4:B4"/>
    <mergeCell ref="A28:B28"/>
    <mergeCell ref="A29:B29"/>
  </mergeCells>
  <pageMargins left="0.7" right="0.7" top="0.75" bottom="0.75" header="0.3" footer="0.3"/>
  <pageSetup paperSize="9" scale="8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9"/>
  <sheetViews>
    <sheetView showGridLines="0" zoomScaleNormal="100" workbookViewId="0">
      <selection activeCell="D22" sqref="D22"/>
    </sheetView>
  </sheetViews>
  <sheetFormatPr defaultColWidth="15.140625" defaultRowHeight="12.75" x14ac:dyDescent="0.2"/>
  <cols>
    <col min="1" max="1" width="41.28515625" style="32" customWidth="1"/>
    <col min="2" max="2" width="13.5703125" style="32" customWidth="1"/>
    <col min="3" max="3" width="15.140625" style="32" customWidth="1"/>
    <col min="4" max="4" width="10.5703125" style="32" customWidth="1"/>
    <col min="5" max="248" width="8.85546875" style="32" customWidth="1"/>
    <col min="249" max="249" width="46.42578125" style="32" customWidth="1"/>
    <col min="250" max="250" width="8" style="32" bestFit="1" customWidth="1"/>
    <col min="251" max="251" width="15.140625" style="32" bestFit="1" customWidth="1"/>
    <col min="252" max="252" width="19.85546875" style="32" customWidth="1"/>
    <col min="253" max="16384" width="15.140625" style="32"/>
  </cols>
  <sheetData>
    <row r="1" spans="1:4" ht="15" x14ac:dyDescent="0.25">
      <c r="A1" s="148" t="s">
        <v>276</v>
      </c>
      <c r="B1" s="149"/>
      <c r="C1" s="69"/>
      <c r="D1" s="69"/>
    </row>
    <row r="2" spans="1:4" ht="15" x14ac:dyDescent="0.25">
      <c r="A2" s="150"/>
      <c r="B2" s="151"/>
      <c r="C2" s="69"/>
      <c r="D2" s="69"/>
    </row>
    <row r="3" spans="1:4" ht="15" x14ac:dyDescent="0.25">
      <c r="A3" s="37" t="s">
        <v>277</v>
      </c>
      <c r="B3" s="70">
        <v>44668.036079999998</v>
      </c>
      <c r="C3" s="69"/>
      <c r="D3" s="69"/>
    </row>
    <row r="4" spans="1:4" ht="13.5" customHeight="1" x14ac:dyDescent="0.25">
      <c r="A4" s="71" t="s">
        <v>278</v>
      </c>
      <c r="B4" s="72">
        <f>B3/Balans!C39</f>
        <v>0.11874650734821164</v>
      </c>
      <c r="C4" s="69"/>
      <c r="D4" s="69"/>
    </row>
    <row r="5" spans="1:4" ht="13.5" customHeight="1" x14ac:dyDescent="0.25">
      <c r="A5" s="69"/>
      <c r="B5" s="69"/>
      <c r="C5" s="69"/>
      <c r="D5" s="69"/>
    </row>
    <row r="6" spans="1:4" ht="13.5" customHeight="1" x14ac:dyDescent="0.25">
      <c r="A6" s="69"/>
      <c r="B6" s="69"/>
      <c r="C6" s="69"/>
      <c r="D6" s="69"/>
    </row>
    <row r="7" spans="1:4" ht="15" x14ac:dyDescent="0.25">
      <c r="A7" s="69"/>
      <c r="B7" s="69"/>
      <c r="C7" s="69"/>
      <c r="D7" s="69"/>
    </row>
    <row r="8" spans="1:4" ht="25.5" customHeight="1" x14ac:dyDescent="0.2">
      <c r="A8" s="152" t="s">
        <v>279</v>
      </c>
      <c r="B8" s="153"/>
      <c r="C8" s="153"/>
      <c r="D8" s="153"/>
    </row>
    <row r="9" spans="1:4" ht="38.25" x14ac:dyDescent="0.2">
      <c r="A9" s="38" t="s">
        <v>280</v>
      </c>
      <c r="B9" s="73" t="s">
        <v>281</v>
      </c>
      <c r="C9" s="73" t="s">
        <v>282</v>
      </c>
      <c r="D9" s="73" t="s">
        <v>283</v>
      </c>
    </row>
    <row r="10" spans="1:4" x14ac:dyDescent="0.2">
      <c r="A10" s="74" t="s">
        <v>284</v>
      </c>
      <c r="B10" s="75">
        <v>0.3</v>
      </c>
      <c r="C10" s="39">
        <v>13375.416243333309</v>
      </c>
      <c r="D10" s="76">
        <f>C10/Balans!$C$39</f>
        <v>3.5557506051525703E-2</v>
      </c>
    </row>
    <row r="11" spans="1:4" x14ac:dyDescent="0.2">
      <c r="A11" s="74" t="s">
        <v>285</v>
      </c>
      <c r="B11" s="75">
        <v>0.6</v>
      </c>
      <c r="C11" s="39">
        <v>9961.7426600000199</v>
      </c>
      <c r="D11" s="76">
        <f>C11/Balans!$C$39</f>
        <v>2.6482519756590245E-2</v>
      </c>
    </row>
    <row r="12" spans="1:4" x14ac:dyDescent="0.2">
      <c r="A12" s="74" t="s">
        <v>286</v>
      </c>
      <c r="B12" s="75">
        <v>1</v>
      </c>
      <c r="C12" s="39">
        <v>19528.631529999995</v>
      </c>
      <c r="D12" s="76">
        <f>C12/Balans!$C$39</f>
        <v>5.1915351356044262E-2</v>
      </c>
    </row>
    <row r="13" spans="1:4" x14ac:dyDescent="0.2">
      <c r="A13" s="74" t="s">
        <v>4</v>
      </c>
      <c r="B13" s="39"/>
      <c r="C13" s="39">
        <v>19209.070330703551</v>
      </c>
      <c r="D13" s="76">
        <f>C13/Balans!$C$39</f>
        <v>5.1065822708030811E-2</v>
      </c>
    </row>
    <row r="14" spans="1:4" ht="15" x14ac:dyDescent="0.25">
      <c r="A14" s="69"/>
      <c r="B14" s="69"/>
      <c r="C14" s="69"/>
    </row>
    <row r="15" spans="1:4" ht="15" x14ac:dyDescent="0.25">
      <c r="A15" s="69"/>
      <c r="B15" s="69"/>
      <c r="C15" s="69"/>
    </row>
    <row r="16" spans="1:4" ht="15" x14ac:dyDescent="0.25">
      <c r="A16" s="69"/>
      <c r="B16" s="69"/>
      <c r="C16" s="69"/>
    </row>
    <row r="17" spans="1:3" ht="15" x14ac:dyDescent="0.25">
      <c r="A17" s="69"/>
      <c r="B17" s="69"/>
      <c r="C17" s="69"/>
    </row>
    <row r="18" spans="1:3" ht="15" x14ac:dyDescent="0.25">
      <c r="A18" s="69"/>
      <c r="B18" s="69"/>
      <c r="C18" s="69"/>
    </row>
    <row r="19" spans="1:3" ht="15" x14ac:dyDescent="0.25">
      <c r="A19" s="69"/>
      <c r="B19" s="69"/>
      <c r="C19" s="69"/>
    </row>
  </sheetData>
  <mergeCells count="2">
    <mergeCell ref="A1:B2"/>
    <mergeCell ref="A8:D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0"/>
  <sheetViews>
    <sheetView showGridLines="0" workbookViewId="0">
      <selection activeCell="C108" sqref="C108"/>
    </sheetView>
  </sheetViews>
  <sheetFormatPr defaultRowHeight="15" x14ac:dyDescent="0.25"/>
  <cols>
    <col min="1" max="1" width="67.7109375" style="77" customWidth="1"/>
    <col min="2" max="2" width="12.140625" style="77" bestFit="1" customWidth="1"/>
    <col min="3" max="16384" width="9.140625" style="77"/>
  </cols>
  <sheetData>
    <row r="1" spans="1:2" ht="19.5" customHeight="1" x14ac:dyDescent="0.25">
      <c r="A1" s="154" t="s">
        <v>287</v>
      </c>
      <c r="B1" s="155"/>
    </row>
    <row r="2" spans="1:2" x14ac:dyDescent="0.25">
      <c r="A2" s="52" t="s">
        <v>288</v>
      </c>
      <c r="B2" s="6">
        <v>4485.1213299999999</v>
      </c>
    </row>
    <row r="3" spans="1:2" x14ac:dyDescent="0.25">
      <c r="A3" s="52" t="s">
        <v>289</v>
      </c>
      <c r="B3" s="78">
        <f>'Əlaqədar şəxslər'!B2/Əmsallar!C25</f>
        <v>7.7675000750743142E-2</v>
      </c>
    </row>
    <row r="30" spans="1:1" x14ac:dyDescent="0.25">
      <c r="A30" s="3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8"/>
  <sheetViews>
    <sheetView showGridLines="0" workbookViewId="0">
      <selection activeCell="C108" sqref="C108"/>
    </sheetView>
  </sheetViews>
  <sheetFormatPr defaultRowHeight="15" x14ac:dyDescent="0.25"/>
  <cols>
    <col min="1" max="1" width="49.85546875" style="77" customWidth="1"/>
    <col min="2" max="2" width="12.7109375" style="77" customWidth="1"/>
    <col min="3" max="3" width="12.42578125" style="77" customWidth="1"/>
    <col min="4" max="16384" width="9.140625" style="77"/>
  </cols>
  <sheetData>
    <row r="1" spans="1:3" ht="17.25" customHeight="1" x14ac:dyDescent="0.25">
      <c r="A1" s="156" t="s">
        <v>290</v>
      </c>
      <c r="B1" s="156"/>
      <c r="C1" s="156"/>
    </row>
    <row r="2" spans="1:3" ht="13.5" customHeight="1" x14ac:dyDescent="0.25">
      <c r="A2" s="79"/>
      <c r="B2" s="79"/>
      <c r="C2" s="80" t="s">
        <v>291</v>
      </c>
    </row>
    <row r="3" spans="1:3" ht="38.25" x14ac:dyDescent="0.25">
      <c r="A3" s="81" t="s">
        <v>292</v>
      </c>
      <c r="B3" s="81" t="s">
        <v>4</v>
      </c>
      <c r="C3" s="23" t="s">
        <v>5</v>
      </c>
    </row>
    <row r="4" spans="1:3" x14ac:dyDescent="0.25">
      <c r="A4" s="74" t="s">
        <v>293</v>
      </c>
      <c r="B4" s="39">
        <v>12683.81299</v>
      </c>
      <c r="C4" s="39">
        <v>12188.954995125001</v>
      </c>
    </row>
    <row r="5" spans="1:3" x14ac:dyDescent="0.25">
      <c r="A5" s="74" t="s">
        <v>294</v>
      </c>
      <c r="B5" s="39">
        <v>27895.08927</v>
      </c>
      <c r="C5" s="39">
        <v>12800.116714477001</v>
      </c>
    </row>
    <row r="6" spans="1:3" x14ac:dyDescent="0.25">
      <c r="A6" s="74" t="s">
        <v>295</v>
      </c>
      <c r="B6" s="39">
        <v>2274.0316600000001</v>
      </c>
      <c r="C6" s="39">
        <v>2274.03165881</v>
      </c>
    </row>
    <row r="7" spans="1:3" x14ac:dyDescent="0.25">
      <c r="A7" s="74" t="s">
        <v>296</v>
      </c>
      <c r="B7" s="39">
        <v>1270</v>
      </c>
      <c r="C7" s="39">
        <v>1270</v>
      </c>
    </row>
    <row r="8" spans="1:3" x14ac:dyDescent="0.25">
      <c r="A8" s="74" t="s">
        <v>297</v>
      </c>
      <c r="B8" s="39">
        <v>228.48750000000001</v>
      </c>
      <c r="C8" s="39">
        <v>228.48750000000004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3"/>
  <sheetViews>
    <sheetView showGridLines="0" workbookViewId="0">
      <selection activeCell="C108" sqref="C108"/>
    </sheetView>
  </sheetViews>
  <sheetFormatPr defaultRowHeight="12.75" x14ac:dyDescent="0.2"/>
  <cols>
    <col min="1" max="1" width="63" style="1" customWidth="1"/>
    <col min="2" max="2" width="20.42578125" style="1" customWidth="1"/>
    <col min="3" max="16384" width="9.140625" style="1"/>
  </cols>
  <sheetData>
    <row r="1" spans="1:2" ht="29.25" customHeight="1" x14ac:dyDescent="0.2">
      <c r="A1" s="156" t="s">
        <v>298</v>
      </c>
      <c r="B1" s="157"/>
    </row>
    <row r="2" spans="1:2" ht="18" customHeight="1" x14ac:dyDescent="0.2">
      <c r="A2" s="158" t="s">
        <v>2</v>
      </c>
      <c r="B2" s="159"/>
    </row>
    <row r="3" spans="1:2" ht="27.75" customHeight="1" x14ac:dyDescent="0.2">
      <c r="A3" s="81" t="s">
        <v>299</v>
      </c>
      <c r="B3" s="81" t="s">
        <v>300</v>
      </c>
    </row>
    <row r="4" spans="1:2" x14ac:dyDescent="0.2">
      <c r="A4" s="74" t="s">
        <v>301</v>
      </c>
      <c r="B4" s="39">
        <v>57554.93886108997</v>
      </c>
    </row>
    <row r="5" spans="1:2" ht="31.5" customHeight="1" x14ac:dyDescent="0.2">
      <c r="A5" s="74" t="s">
        <v>302</v>
      </c>
      <c r="B5" s="39"/>
    </row>
    <row r="6" spans="1:2" x14ac:dyDescent="0.2">
      <c r="A6" s="74" t="s">
        <v>303</v>
      </c>
      <c r="B6" s="39">
        <v>57554.93886108997</v>
      </c>
    </row>
    <row r="7" spans="1:2" x14ac:dyDescent="0.2">
      <c r="A7" s="74" t="s">
        <v>304</v>
      </c>
      <c r="B7" s="39">
        <v>408.84255999997185</v>
      </c>
    </row>
    <row r="8" spans="1:2" x14ac:dyDescent="0.2">
      <c r="A8" s="74" t="s">
        <v>305</v>
      </c>
      <c r="B8" s="39">
        <v>0</v>
      </c>
    </row>
    <row r="9" spans="1:2" x14ac:dyDescent="0.2">
      <c r="A9" s="74" t="s">
        <v>306</v>
      </c>
      <c r="B9" s="39">
        <v>0</v>
      </c>
    </row>
    <row r="10" spans="1:2" x14ac:dyDescent="0.2">
      <c r="A10" s="74" t="s">
        <v>307</v>
      </c>
      <c r="B10" s="39">
        <v>796.40457030999937</v>
      </c>
    </row>
    <row r="11" spans="1:2" x14ac:dyDescent="0.2">
      <c r="A11" s="74" t="s">
        <v>308</v>
      </c>
      <c r="B11" s="39"/>
    </row>
    <row r="12" spans="1:2" ht="25.5" x14ac:dyDescent="0.2">
      <c r="A12" s="74" t="s">
        <v>309</v>
      </c>
      <c r="B12" s="39">
        <v>58760.185991399936</v>
      </c>
    </row>
    <row r="13" spans="1:2" x14ac:dyDescent="0.2">
      <c r="A13" s="82"/>
    </row>
  </sheetData>
  <mergeCells count="2">
    <mergeCell ref="A1:B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0"/>
  <sheetViews>
    <sheetView showGridLines="0" workbookViewId="0">
      <selection activeCell="C108" sqref="C108"/>
    </sheetView>
  </sheetViews>
  <sheetFormatPr defaultRowHeight="15" x14ac:dyDescent="0.25"/>
  <cols>
    <col min="1" max="1" width="44.140625" style="77" customWidth="1"/>
    <col min="2" max="2" width="16.140625" style="77" customWidth="1"/>
    <col min="3" max="16384" width="9.140625" style="77"/>
  </cols>
  <sheetData>
    <row r="1" spans="1:4" ht="15.75" x14ac:dyDescent="0.25">
      <c r="A1" s="130" t="s">
        <v>310</v>
      </c>
      <c r="B1" s="130"/>
      <c r="C1" s="83"/>
      <c r="D1" s="83"/>
    </row>
    <row r="2" spans="1:4" ht="15.75" x14ac:dyDescent="0.25">
      <c r="A2" s="84"/>
      <c r="B2" s="84"/>
      <c r="C2" s="83"/>
      <c r="D2" s="83"/>
    </row>
    <row r="3" spans="1:4" x14ac:dyDescent="0.25">
      <c r="A3" s="160" t="s">
        <v>311</v>
      </c>
      <c r="B3" s="160"/>
    </row>
    <row r="4" spans="1:4" ht="25.5" x14ac:dyDescent="0.25">
      <c r="A4" s="85" t="s">
        <v>312</v>
      </c>
      <c r="B4" s="86" t="s">
        <v>313</v>
      </c>
    </row>
    <row r="5" spans="1:4" x14ac:dyDescent="0.25">
      <c r="A5" s="74" t="s">
        <v>314</v>
      </c>
      <c r="B5" s="40">
        <v>0.50808333333333333</v>
      </c>
    </row>
    <row r="6" spans="1:4" x14ac:dyDescent="0.25">
      <c r="A6" s="74" t="s">
        <v>315</v>
      </c>
      <c r="B6" s="40">
        <v>0.17530101942681284</v>
      </c>
    </row>
    <row r="7" spans="1:4" x14ac:dyDescent="0.25">
      <c r="A7" s="74" t="s">
        <v>316</v>
      </c>
      <c r="B7" s="40">
        <v>5.5E-2</v>
      </c>
    </row>
    <row r="8" spans="1:4" x14ac:dyDescent="0.25">
      <c r="A8" s="74" t="s">
        <v>317</v>
      </c>
      <c r="B8" s="40">
        <v>1.5000000000000001E-2</v>
      </c>
    </row>
    <row r="9" spans="1:4" x14ac:dyDescent="0.25">
      <c r="A9" s="74" t="s">
        <v>318</v>
      </c>
      <c r="B9" s="40">
        <v>6.2152336987882284E-3</v>
      </c>
    </row>
    <row r="10" spans="1:4" x14ac:dyDescent="0.25">
      <c r="A10" s="74" t="s">
        <v>319</v>
      </c>
      <c r="B10" s="40">
        <v>5.1682054241200225E-3</v>
      </c>
    </row>
    <row r="11" spans="1:4" x14ac:dyDescent="0.25">
      <c r="A11" s="74" t="s">
        <v>320</v>
      </c>
      <c r="B11" s="40">
        <v>1.3666089632621657E-4</v>
      </c>
    </row>
    <row r="12" spans="1:4" x14ac:dyDescent="0.25">
      <c r="A12" s="74" t="s">
        <v>321</v>
      </c>
      <c r="B12" s="40">
        <v>9.4008463165993472E-5</v>
      </c>
    </row>
    <row r="13" spans="1:4" x14ac:dyDescent="0.25">
      <c r="A13" s="74" t="s">
        <v>322</v>
      </c>
      <c r="B13" s="40">
        <v>9.0979034429698009E-5</v>
      </c>
    </row>
    <row r="14" spans="1:4" x14ac:dyDescent="0.25">
      <c r="A14" s="74" t="s">
        <v>323</v>
      </c>
      <c r="B14" s="40">
        <v>3.2073475668397767E-5</v>
      </c>
    </row>
    <row r="15" spans="1:4" x14ac:dyDescent="0.25">
      <c r="A15" s="74" t="s">
        <v>324</v>
      </c>
      <c r="B15" s="40">
        <v>3.0101942681284861E-5</v>
      </c>
    </row>
    <row r="16" spans="1:4" x14ac:dyDescent="0.25">
      <c r="A16" s="74" t="s">
        <v>325</v>
      </c>
      <c r="B16" s="40">
        <v>0.15151505097134063</v>
      </c>
    </row>
    <row r="17" spans="1:2" x14ac:dyDescent="0.25">
      <c r="A17" s="87" t="s">
        <v>326</v>
      </c>
      <c r="B17" s="88">
        <v>8.3333333333333329E-2</v>
      </c>
    </row>
    <row r="18" spans="1:2" x14ac:dyDescent="0.25">
      <c r="A18" s="89"/>
      <c r="B18" s="90"/>
    </row>
    <row r="19" spans="1:2" x14ac:dyDescent="0.25">
      <c r="A19" s="161" t="s">
        <v>327</v>
      </c>
      <c r="B19" s="161"/>
    </row>
    <row r="20" spans="1:2" x14ac:dyDescent="0.25">
      <c r="A20" s="87"/>
      <c r="B20" s="88">
        <v>0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Balans</vt:lpstr>
      <vt:lpstr>Mənfəət zərər</vt:lpstr>
      <vt:lpstr>Aktivlərin risk dərəcələri</vt:lpstr>
      <vt:lpstr>Əmsallar</vt:lpstr>
      <vt:lpstr>VKK</vt:lpstr>
      <vt:lpstr>Əlaqədar şəxslər</vt:lpstr>
      <vt:lpstr>Balansdankənar</vt:lpstr>
      <vt:lpstr>Kapitalın hərəkəti</vt:lpstr>
      <vt:lpstr>Səhmdarlar</vt:lpstr>
      <vt:lpstr>Valyuta mövqeyi</vt:lpstr>
      <vt:lpstr>Faiz</vt:lpstr>
      <vt:lpstr>Balans!Область_печати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2014-09-18T11:34:34Z</dcterms:modified>
</cp:coreProperties>
</file>